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activeTab="0"/>
  </bookViews>
  <sheets>
    <sheet name="tarifs complets" sheetId="1" r:id="rId1"/>
  </sheets>
  <definedNames/>
  <calcPr fullCalcOnLoad="1"/>
</workbook>
</file>

<file path=xl/sharedStrings.xml><?xml version="1.0" encoding="utf-8"?>
<sst xmlns="http://schemas.openxmlformats.org/spreadsheetml/2006/main" count="198" uniqueCount="65">
  <si>
    <t>Longueur</t>
  </si>
  <si>
    <t>HT</t>
  </si>
  <si>
    <t>TTC</t>
  </si>
  <si>
    <t>Semaine</t>
  </si>
  <si>
    <t>Mois</t>
  </si>
  <si>
    <t>TVA</t>
  </si>
  <si>
    <t>Largeur</t>
  </si>
  <si>
    <t>Catégorie</t>
  </si>
  <si>
    <t>Maxi</t>
  </si>
  <si>
    <t>&gt; 4,51</t>
  </si>
  <si>
    <t>4,51 à  5,00</t>
  </si>
  <si>
    <t xml:space="preserve">5,01 à 5,50 </t>
  </si>
  <si>
    <t xml:space="preserve">5,51 à  6,00 </t>
  </si>
  <si>
    <t>6,01 à  6,50</t>
  </si>
  <si>
    <t>6,51 à  7,00</t>
  </si>
  <si>
    <t>7,01 à  7,50</t>
  </si>
  <si>
    <t>7,51 à  8,00</t>
  </si>
  <si>
    <t>8,01 à  8,50</t>
  </si>
  <si>
    <t>8,51 à  9,00</t>
  </si>
  <si>
    <t>9,01 à  9,50</t>
  </si>
  <si>
    <t>9,51à  10,00</t>
  </si>
  <si>
    <t>10,01 à  10,50</t>
  </si>
  <si>
    <t>10,51 à 11,00</t>
  </si>
  <si>
    <t>11,01 à  11,50</t>
  </si>
  <si>
    <t>11,51 à  12,00</t>
  </si>
  <si>
    <t>12,01 à 13,00</t>
  </si>
  <si>
    <t>14,01 à 15,00</t>
  </si>
  <si>
    <t>15,01 à 16,00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</si>
  <si>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</si>
  <si>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</si>
  <si>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</si>
  <si>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</si>
  <si>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</si>
  <si>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</si>
  <si>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</si>
  <si>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</si>
  <si>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</si>
  <si>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</si>
  <si>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</si>
  <si>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</si>
  <si>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</si>
  <si>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</si>
  <si>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</si>
  <si>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</si>
  <si>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</si>
  <si>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</si>
  <si>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</si>
  <si>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</si>
  <si>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du vendredi au lundi</t>
  </si>
  <si>
    <t>du mardi au jeudi</t>
  </si>
  <si>
    <t>REDEVANCE   ANNUELLE</t>
  </si>
  <si>
    <t>Mouillage</t>
  </si>
  <si>
    <t>Catway</t>
  </si>
  <si>
    <t>MOUILLAGE   SAISON</t>
  </si>
  <si>
    <t>CATWAY   SAISON</t>
  </si>
  <si>
    <t>MOUILLAGE  HORS  SAISON</t>
  </si>
  <si>
    <t>CATWAY   HORS   SAISON</t>
  </si>
  <si>
    <t>6 mois hors saison</t>
  </si>
  <si>
    <t>6 mois hors Saison</t>
  </si>
  <si>
    <t>TARIFS  du 1 Avril 2009  au  31 Mars 2010</t>
  </si>
  <si>
    <t>6 mois saison</t>
  </si>
  <si>
    <t>VISITEURS  NUIT PONTON-QUAI</t>
  </si>
  <si>
    <t>13,01 à 14,00</t>
  </si>
  <si>
    <t>De       à</t>
  </si>
  <si>
    <t>De        à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</si>
</sst>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#,##0.00\ &quot;€&quot;"/>
  </numFmts>
  <fonts count="15">
    <font>
      <sz val="10"/>
      <name val="Times New Roman"/>
      <family val="0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"/>
      <name val="Arial Narrow"/>
      <family val="2"/>
    </font>
    <font>
      <b/>
      <sz val="10"/>
      <name val="Times New Roman"/>
      <family val="0"/>
    </font>
    <font>
      <b/>
      <sz val="18"/>
      <name val="Times New Roman"/>
      <family val="1"/>
    </font>
    <font>
      <b/>
      <i/>
      <sz val="12"/>
      <name val="Arial Narrow"/>
      <family val="2"/>
    </font>
    <font>
      <b/>
      <sz val="14"/>
      <name val="Times New Roman"/>
      <family val="1"/>
    </font>
    <font>
      <b/>
      <sz val="14"/>
      <name val="Arial Narrow"/>
      <family val="2"/>
    </font>
    <font>
      <sz val="12"/>
      <name val="Times New Roman"/>
      <family val="0"/>
    </font>
    <font>
      <b/>
      <sz val="11"/>
      <name val="Arial Narrow"/>
      <family val="2"/>
    </font>
    <font>
      <b/>
      <sz val="11"/>
      <name val="Times New Roman"/>
      <family val="1"/>
    </font>
    <font>
      <sz val="11"/>
      <name val="Times New Roman"/>
      <family val="0"/>
    </font>
    <font>
      <sz val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4" fillId="0" borderId="12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7" fillId="2" borderId="14" xfId="0" applyFont="1" applyFill="1" applyBorder="1" applyAlignment="1">
      <alignment horizontal="center"/>
    </xf>
    <xf numFmtId="2" fontId="7" fillId="2" borderId="15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2" fontId="4" fillId="2" borderId="17" xfId="0" applyNumberFormat="1" applyFont="1" applyFill="1" applyBorder="1" applyAlignment="1">
      <alignment/>
    </xf>
    <xf numFmtId="2" fontId="4" fillId="2" borderId="15" xfId="0" applyNumberFormat="1" applyFont="1" applyFill="1" applyBorder="1" applyAlignment="1">
      <alignment/>
    </xf>
    <xf numFmtId="2" fontId="4" fillId="2" borderId="16" xfId="0" applyNumberFormat="1" applyFont="1" applyFill="1" applyBorder="1" applyAlignment="1">
      <alignment/>
    </xf>
    <xf numFmtId="2" fontId="4" fillId="2" borderId="14" xfId="0" applyNumberFormat="1" applyFont="1" applyFill="1" applyBorder="1" applyAlignment="1">
      <alignment/>
    </xf>
    <xf numFmtId="2" fontId="4" fillId="2" borderId="18" xfId="0" applyNumberFormat="1" applyFont="1" applyFill="1" applyBorder="1" applyAlignment="1">
      <alignment/>
    </xf>
    <xf numFmtId="0" fontId="7" fillId="0" borderId="14" xfId="0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2" fontId="4" fillId="0" borderId="17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10" fontId="4" fillId="2" borderId="15" xfId="0" applyNumberFormat="1" applyFont="1" applyFill="1" applyBorder="1" applyAlignment="1">
      <alignment/>
    </xf>
    <xf numFmtId="10" fontId="4" fillId="0" borderId="15" xfId="0" applyNumberFormat="1" applyFont="1" applyBorder="1" applyAlignment="1">
      <alignment/>
    </xf>
    <xf numFmtId="0" fontId="7" fillId="0" borderId="19" xfId="0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2" fontId="4" fillId="0" borderId="22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0" fontId="7" fillId="2" borderId="24" xfId="0" applyFont="1" applyFill="1" applyBorder="1" applyAlignment="1">
      <alignment horizontal="center"/>
    </xf>
    <xf numFmtId="2" fontId="7" fillId="2" borderId="25" xfId="0" applyNumberFormat="1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2" fontId="4" fillId="2" borderId="27" xfId="0" applyNumberFormat="1" applyFont="1" applyFill="1" applyBorder="1" applyAlignment="1">
      <alignment/>
    </xf>
    <xf numFmtId="2" fontId="4" fillId="2" borderId="25" xfId="0" applyNumberFormat="1" applyFont="1" applyFill="1" applyBorder="1" applyAlignment="1">
      <alignment/>
    </xf>
    <xf numFmtId="2" fontId="4" fillId="2" borderId="28" xfId="0" applyNumberFormat="1" applyFont="1" applyFill="1" applyBorder="1" applyAlignment="1">
      <alignment/>
    </xf>
    <xf numFmtId="2" fontId="4" fillId="2" borderId="24" xfId="0" applyNumberFormat="1" applyFont="1" applyFill="1" applyBorder="1" applyAlignment="1">
      <alignment/>
    </xf>
    <xf numFmtId="2" fontId="4" fillId="2" borderId="26" xfId="0" applyNumberFormat="1" applyFont="1" applyFill="1" applyBorder="1" applyAlignment="1">
      <alignment/>
    </xf>
    <xf numFmtId="10" fontId="4" fillId="2" borderId="25" xfId="0" applyNumberFormat="1" applyFont="1" applyFill="1" applyBorder="1" applyAlignment="1">
      <alignment/>
    </xf>
    <xf numFmtId="4" fontId="4" fillId="0" borderId="3" xfId="0" applyNumberFormat="1" applyFont="1" applyBorder="1" applyAlignment="1">
      <alignment horizontal="center"/>
    </xf>
    <xf numFmtId="9" fontId="4" fillId="0" borderId="4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9" fontId="4" fillId="0" borderId="30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9" fontId="4" fillId="0" borderId="32" xfId="0" applyNumberFormat="1" applyFont="1" applyBorder="1" applyAlignment="1">
      <alignment horizontal="center"/>
    </xf>
    <xf numFmtId="2" fontId="4" fillId="0" borderId="10" xfId="21" applyNumberFormat="1" applyFont="1" applyBorder="1" applyAlignment="1">
      <alignment/>
    </xf>
    <xf numFmtId="2" fontId="4" fillId="0" borderId="11" xfId="21" applyNumberFormat="1" applyFont="1" applyBorder="1" applyAlignment="1">
      <alignment/>
    </xf>
    <xf numFmtId="2" fontId="4" fillId="0" borderId="9" xfId="21" applyNumberFormat="1" applyFont="1" applyBorder="1" applyAlignment="1">
      <alignment/>
    </xf>
    <xf numFmtId="2" fontId="4" fillId="2" borderId="15" xfId="21" applyNumberFormat="1" applyFont="1" applyFill="1" applyBorder="1" applyAlignment="1">
      <alignment/>
    </xf>
    <xf numFmtId="2" fontId="4" fillId="2" borderId="16" xfId="21" applyNumberFormat="1" applyFont="1" applyFill="1" applyBorder="1" applyAlignment="1">
      <alignment/>
    </xf>
    <xf numFmtId="2" fontId="4" fillId="2" borderId="14" xfId="21" applyNumberFormat="1" applyFont="1" applyFill="1" applyBorder="1" applyAlignment="1">
      <alignment/>
    </xf>
    <xf numFmtId="2" fontId="4" fillId="0" borderId="15" xfId="21" applyNumberFormat="1" applyFont="1" applyBorder="1" applyAlignment="1">
      <alignment/>
    </xf>
    <xf numFmtId="2" fontId="4" fillId="0" borderId="16" xfId="21" applyNumberFormat="1" applyFont="1" applyBorder="1" applyAlignment="1">
      <alignment/>
    </xf>
    <xf numFmtId="2" fontId="4" fillId="0" borderId="14" xfId="21" applyNumberFormat="1" applyFont="1" applyBorder="1" applyAlignment="1">
      <alignment/>
    </xf>
    <xf numFmtId="10" fontId="4" fillId="2" borderId="14" xfId="21" applyNumberFormat="1" applyFont="1" applyFill="1" applyBorder="1" applyAlignment="1">
      <alignment/>
    </xf>
    <xf numFmtId="10" fontId="4" fillId="0" borderId="14" xfId="21" applyNumberFormat="1" applyFont="1" applyBorder="1" applyAlignment="1">
      <alignment/>
    </xf>
    <xf numFmtId="2" fontId="4" fillId="0" borderId="16" xfId="0" applyNumberFormat="1" applyFont="1" applyFill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2" borderId="25" xfId="21" applyNumberFormat="1" applyFont="1" applyFill="1" applyBorder="1" applyAlignment="1">
      <alignment/>
    </xf>
    <xf numFmtId="2" fontId="4" fillId="2" borderId="26" xfId="21" applyNumberFormat="1" applyFont="1" applyFill="1" applyBorder="1" applyAlignment="1">
      <alignment/>
    </xf>
    <xf numFmtId="10" fontId="4" fillId="2" borderId="24" xfId="21" applyNumberFormat="1" applyFont="1" applyFill="1" applyBorder="1" applyAlignment="1">
      <alignment/>
    </xf>
    <xf numFmtId="0" fontId="7" fillId="0" borderId="33" xfId="0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2" fontId="4" fillId="0" borderId="37" xfId="0" applyNumberFormat="1" applyFont="1" applyBorder="1" applyAlignment="1">
      <alignment horizontal="center"/>
    </xf>
    <xf numFmtId="9" fontId="4" fillId="0" borderId="38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4" fillId="2" borderId="17" xfId="0" applyNumberFormat="1" applyFont="1" applyFill="1" applyBorder="1" applyAlignment="1">
      <alignment/>
    </xf>
    <xf numFmtId="4" fontId="4" fillId="0" borderId="17" xfId="0" applyNumberFormat="1" applyFont="1" applyBorder="1" applyAlignment="1">
      <alignment/>
    </xf>
    <xf numFmtId="10" fontId="4" fillId="2" borderId="17" xfId="0" applyNumberFormat="1" applyFont="1" applyFill="1" applyBorder="1" applyAlignment="1">
      <alignment/>
    </xf>
    <xf numFmtId="10" fontId="4" fillId="0" borderId="17" xfId="0" applyNumberFormat="1" applyFont="1" applyBorder="1" applyAlignment="1">
      <alignment/>
    </xf>
    <xf numFmtId="10" fontId="4" fillId="2" borderId="27" xfId="0" applyNumberFormat="1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180"/>
    </xf>
    <xf numFmtId="0" fontId="9" fillId="0" borderId="39" xfId="0" applyFont="1" applyBorder="1" applyAlignment="1">
      <alignment horizontal="center" vertical="center" textRotation="180"/>
    </xf>
    <xf numFmtId="0" fontId="9" fillId="0" borderId="40" xfId="0" applyFont="1" applyBorder="1" applyAlignment="1">
      <alignment horizontal="center" vertical="center" textRotation="180"/>
    </xf>
    <xf numFmtId="4" fontId="8" fillId="0" borderId="3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180"/>
    </xf>
    <xf numFmtId="0" fontId="4" fillId="0" borderId="39" xfId="0" applyFont="1" applyBorder="1" applyAlignment="1">
      <alignment horizontal="center" vertical="center" textRotation="180"/>
    </xf>
    <xf numFmtId="0" fontId="4" fillId="0" borderId="40" xfId="0" applyFont="1" applyBorder="1" applyAlignment="1">
      <alignment horizontal="center" vertical="center" textRotation="180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4" fontId="12" fillId="0" borderId="7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workbookViewId="0" topLeftCell="A1">
      <selection activeCell="R10" sqref="R10"/>
    </sheetView>
  </sheetViews>
  <sheetFormatPr defaultColWidth="12" defaultRowHeight="12.75"/>
  <sheetData>
    <row r="1" spans="1:15" ht="23.25" thickBot="1">
      <c r="A1" s="99" t="s">
        <v>59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8"/>
    </row>
    <row r="2" spans="1:15" ht="19.5" thickBot="1">
      <c r="A2" s="112"/>
      <c r="B2" s="119"/>
      <c r="C2" s="114" t="s">
        <v>7</v>
      </c>
      <c r="D2" s="104" t="s">
        <v>61</v>
      </c>
      <c r="E2" s="104"/>
      <c r="F2" s="104"/>
      <c r="G2" s="104"/>
      <c r="H2" s="104"/>
      <c r="I2" s="105"/>
      <c r="J2" s="103" t="s">
        <v>50</v>
      </c>
      <c r="K2" s="104"/>
      <c r="L2" s="104"/>
      <c r="M2" s="104"/>
      <c r="N2" s="104"/>
      <c r="O2" s="105"/>
    </row>
    <row r="3" spans="1:15" s="123" customFormat="1" ht="16.5" thickBot="1">
      <c r="A3" s="1" t="s">
        <v>0</v>
      </c>
      <c r="B3" s="2" t="s">
        <v>6</v>
      </c>
      <c r="C3" s="115"/>
      <c r="D3" s="124" t="s">
        <v>48</v>
      </c>
      <c r="E3" s="124"/>
      <c r="F3" s="124"/>
      <c r="G3" s="120" t="s">
        <v>49</v>
      </c>
      <c r="H3" s="121"/>
      <c r="I3" s="122"/>
      <c r="J3" s="120" t="s">
        <v>51</v>
      </c>
      <c r="K3" s="121"/>
      <c r="L3" s="121"/>
      <c r="M3" s="120" t="s">
        <v>52</v>
      </c>
      <c r="N3" s="121"/>
      <c r="O3" s="122"/>
    </row>
    <row r="4" spans="1:15" ht="16.5" thickBot="1">
      <c r="A4" s="8" t="s">
        <v>63</v>
      </c>
      <c r="B4" s="8" t="s">
        <v>8</v>
      </c>
      <c r="C4" s="116"/>
      <c r="D4" s="9" t="s">
        <v>1</v>
      </c>
      <c r="E4" s="4" t="s">
        <v>5</v>
      </c>
      <c r="F4" s="7" t="s">
        <v>2</v>
      </c>
      <c r="G4" s="3" t="s">
        <v>1</v>
      </c>
      <c r="H4" s="4" t="s">
        <v>5</v>
      </c>
      <c r="I4" s="7" t="s">
        <v>2</v>
      </c>
      <c r="J4" s="10" t="s">
        <v>1</v>
      </c>
      <c r="K4" s="5" t="s">
        <v>5</v>
      </c>
      <c r="L4" s="5" t="s">
        <v>2</v>
      </c>
      <c r="M4" s="10" t="s">
        <v>1</v>
      </c>
      <c r="N4" s="6" t="s">
        <v>5</v>
      </c>
      <c r="O4" s="8" t="s">
        <v>2</v>
      </c>
    </row>
    <row r="5" spans="1:15" ht="15.75">
      <c r="A5" s="11" t="s">
        <v>9</v>
      </c>
      <c r="B5" s="12">
        <v>2</v>
      </c>
      <c r="C5" s="13" t="s">
        <v>28</v>
      </c>
      <c r="D5" s="14">
        <f>F5/119.6*100</f>
        <v>4.849498327759197</v>
      </c>
      <c r="E5" s="15">
        <f>F5-D5</f>
        <v>0.9505016722408026</v>
      </c>
      <c r="F5" s="16">
        <v>5.8</v>
      </c>
      <c r="G5" s="17">
        <f>I5/119.6*100</f>
        <v>2.4247491638795986</v>
      </c>
      <c r="H5" s="15">
        <f>G5*19.6%</f>
        <v>0.47525083612040137</v>
      </c>
      <c r="I5" s="18">
        <f>F5/2</f>
        <v>2.9</v>
      </c>
      <c r="J5" s="17">
        <f>L5/119.6*100</f>
        <v>242.47491638795987</v>
      </c>
      <c r="K5" s="15">
        <f>J5*19.6%</f>
        <v>47.525083612040135</v>
      </c>
      <c r="L5" s="16">
        <v>290</v>
      </c>
      <c r="M5" s="17">
        <f>O5/119.6*100</f>
        <v>351.1705685618729</v>
      </c>
      <c r="N5" s="15">
        <f>M5*19.6%</f>
        <v>68.8294314381271</v>
      </c>
      <c r="O5" s="16">
        <v>420</v>
      </c>
    </row>
    <row r="6" spans="1:15" ht="15.75">
      <c r="A6" s="19" t="s">
        <v>10</v>
      </c>
      <c r="B6" s="20">
        <v>2</v>
      </c>
      <c r="C6" s="21" t="s">
        <v>29</v>
      </c>
      <c r="D6" s="22">
        <f aca="true" t="shared" si="0" ref="D6:D24">F6/119.6*100</f>
        <v>5.685618729096991</v>
      </c>
      <c r="E6" s="23">
        <f aca="true" t="shared" si="1" ref="E6:E24">F6-D6</f>
        <v>1.1143812709030092</v>
      </c>
      <c r="F6" s="24">
        <v>6.8</v>
      </c>
      <c r="G6" s="25">
        <f aca="true" t="shared" si="2" ref="G6:G24">I6/119.6*100</f>
        <v>2.8428093645484953</v>
      </c>
      <c r="H6" s="23">
        <f aca="true" t="shared" si="3" ref="H6:H24">G6*19.6%</f>
        <v>0.5571906354515052</v>
      </c>
      <c r="I6" s="26">
        <f aca="true" t="shared" si="4" ref="I6:I24">F6/2</f>
        <v>3.4</v>
      </c>
      <c r="J6" s="25">
        <f aca="true" t="shared" si="5" ref="J6:J24">L6/119.6*100</f>
        <v>242.47491638795987</v>
      </c>
      <c r="K6" s="23">
        <f aca="true" t="shared" si="6" ref="K6:K24">J6*19.6%</f>
        <v>47.525083612040135</v>
      </c>
      <c r="L6" s="24">
        <v>290</v>
      </c>
      <c r="M6" s="25">
        <f aca="true" t="shared" si="7" ref="M6:M11">O6/119.6*100</f>
        <v>351.1705685618729</v>
      </c>
      <c r="N6" s="23">
        <f aca="true" t="shared" si="8" ref="N6:N11">M6*19.6%</f>
        <v>68.8294314381271</v>
      </c>
      <c r="O6" s="24">
        <v>420</v>
      </c>
    </row>
    <row r="7" spans="1:15" ht="15.75">
      <c r="A7" s="27" t="s">
        <v>11</v>
      </c>
      <c r="B7" s="28">
        <v>2.15</v>
      </c>
      <c r="C7" s="29" t="s">
        <v>30</v>
      </c>
      <c r="D7" s="30">
        <f t="shared" si="0"/>
        <v>8.02675585284281</v>
      </c>
      <c r="E7" s="31">
        <f t="shared" si="1"/>
        <v>1.5732441471571903</v>
      </c>
      <c r="F7" s="32">
        <v>9.6</v>
      </c>
      <c r="G7" s="33">
        <f t="shared" si="2"/>
        <v>4.013377926421405</v>
      </c>
      <c r="H7" s="31">
        <f t="shared" si="3"/>
        <v>0.7866220735785954</v>
      </c>
      <c r="I7" s="34">
        <f t="shared" si="4"/>
        <v>4.8</v>
      </c>
      <c r="J7" s="33">
        <f t="shared" si="5"/>
        <v>301.0033444816054</v>
      </c>
      <c r="K7" s="31">
        <f t="shared" si="6"/>
        <v>58.996655518394654</v>
      </c>
      <c r="L7" s="32">
        <v>360</v>
      </c>
      <c r="M7" s="33">
        <f t="shared" si="7"/>
        <v>447.32441471571906</v>
      </c>
      <c r="N7" s="31">
        <f t="shared" si="8"/>
        <v>87.67558528428094</v>
      </c>
      <c r="O7" s="32">
        <v>535</v>
      </c>
    </row>
    <row r="8" spans="1:15" ht="15.75">
      <c r="A8" s="19" t="s">
        <v>12</v>
      </c>
      <c r="B8" s="20">
        <v>2.3</v>
      </c>
      <c r="C8" s="21" t="s">
        <v>31</v>
      </c>
      <c r="D8" s="22">
        <f t="shared" si="0"/>
        <v>8.612040133779265</v>
      </c>
      <c r="E8" s="23">
        <f t="shared" si="1"/>
        <v>1.6879598662207353</v>
      </c>
      <c r="F8" s="24">
        <v>10.3</v>
      </c>
      <c r="G8" s="25">
        <f t="shared" si="2"/>
        <v>4.306020066889633</v>
      </c>
      <c r="H8" s="23">
        <f t="shared" si="3"/>
        <v>0.843979933110368</v>
      </c>
      <c r="I8" s="26">
        <f t="shared" si="4"/>
        <v>5.15</v>
      </c>
      <c r="J8" s="25">
        <f t="shared" si="5"/>
        <v>326.0869565217392</v>
      </c>
      <c r="K8" s="23">
        <f t="shared" si="6"/>
        <v>63.91304347826088</v>
      </c>
      <c r="L8" s="24">
        <v>390</v>
      </c>
      <c r="M8" s="25">
        <f t="shared" si="7"/>
        <v>493.31103678929765</v>
      </c>
      <c r="N8" s="23">
        <f t="shared" si="8"/>
        <v>96.68896321070234</v>
      </c>
      <c r="O8" s="24">
        <v>590</v>
      </c>
    </row>
    <row r="9" spans="1:15" ht="15.75">
      <c r="A9" s="27" t="s">
        <v>13</v>
      </c>
      <c r="B9" s="28">
        <v>2.45</v>
      </c>
      <c r="C9" s="29" t="s">
        <v>32</v>
      </c>
      <c r="D9" s="30">
        <f t="shared" si="0"/>
        <v>8.862876254180602</v>
      </c>
      <c r="E9" s="31">
        <f t="shared" si="1"/>
        <v>1.7371237458193978</v>
      </c>
      <c r="F9" s="32">
        <v>10.6</v>
      </c>
      <c r="G9" s="33">
        <f t="shared" si="2"/>
        <v>4.431438127090301</v>
      </c>
      <c r="H9" s="31">
        <f t="shared" si="3"/>
        <v>0.868561872909699</v>
      </c>
      <c r="I9" s="34">
        <f t="shared" si="4"/>
        <v>5.3</v>
      </c>
      <c r="J9" s="33">
        <f t="shared" si="5"/>
        <v>340.3010033444816</v>
      </c>
      <c r="K9" s="31">
        <f t="shared" si="6"/>
        <v>66.6989966555184</v>
      </c>
      <c r="L9" s="32">
        <v>407</v>
      </c>
      <c r="M9" s="33">
        <f t="shared" si="7"/>
        <v>526.7558528428093</v>
      </c>
      <c r="N9" s="31">
        <f t="shared" si="8"/>
        <v>103.24414715719062</v>
      </c>
      <c r="O9" s="32">
        <v>630</v>
      </c>
    </row>
    <row r="10" spans="1:15" ht="15.75">
      <c r="A10" s="19" t="s">
        <v>14</v>
      </c>
      <c r="B10" s="20">
        <v>2.6</v>
      </c>
      <c r="C10" s="21" t="s">
        <v>33</v>
      </c>
      <c r="D10" s="22">
        <f t="shared" si="0"/>
        <v>9.698996655518394</v>
      </c>
      <c r="E10" s="23">
        <f t="shared" si="1"/>
        <v>1.9010033444816052</v>
      </c>
      <c r="F10" s="24">
        <v>11.6</v>
      </c>
      <c r="G10" s="25">
        <f t="shared" si="2"/>
        <v>4.849498327759197</v>
      </c>
      <c r="H10" s="23">
        <f t="shared" si="3"/>
        <v>0.9505016722408027</v>
      </c>
      <c r="I10" s="26">
        <f t="shared" si="4"/>
        <v>5.8</v>
      </c>
      <c r="J10" s="25">
        <f t="shared" si="5"/>
        <v>359.53177257525084</v>
      </c>
      <c r="K10" s="23">
        <f t="shared" si="6"/>
        <v>70.46822742474917</v>
      </c>
      <c r="L10" s="24">
        <v>430</v>
      </c>
      <c r="M10" s="25">
        <f t="shared" si="7"/>
        <v>553.5117056856188</v>
      </c>
      <c r="N10" s="23">
        <f t="shared" si="8"/>
        <v>108.48829431438129</v>
      </c>
      <c r="O10" s="24">
        <v>662</v>
      </c>
    </row>
    <row r="11" spans="1:15" ht="15.75">
      <c r="A11" s="27" t="s">
        <v>15</v>
      </c>
      <c r="B11" s="28">
        <v>2.7</v>
      </c>
      <c r="C11" s="29" t="s">
        <v>34</v>
      </c>
      <c r="D11" s="30">
        <f t="shared" si="0"/>
        <v>10.535117056856187</v>
      </c>
      <c r="E11" s="31">
        <f t="shared" si="1"/>
        <v>2.0648829431438127</v>
      </c>
      <c r="F11" s="32">
        <v>12.6</v>
      </c>
      <c r="G11" s="33">
        <f t="shared" si="2"/>
        <v>5.2675585284280935</v>
      </c>
      <c r="H11" s="31">
        <f t="shared" si="3"/>
        <v>1.0324414715719064</v>
      </c>
      <c r="I11" s="34">
        <f t="shared" si="4"/>
        <v>6.3</v>
      </c>
      <c r="J11" s="33">
        <f t="shared" si="5"/>
        <v>384.61538461538464</v>
      </c>
      <c r="K11" s="31">
        <f t="shared" si="6"/>
        <v>75.38461538461539</v>
      </c>
      <c r="L11" s="32">
        <v>460</v>
      </c>
      <c r="M11" s="33">
        <f t="shared" si="7"/>
        <v>589.4648829431438</v>
      </c>
      <c r="N11" s="31">
        <f t="shared" si="8"/>
        <v>115.5351170568562</v>
      </c>
      <c r="O11" s="32">
        <v>705</v>
      </c>
    </row>
    <row r="12" spans="1:15" ht="15.75">
      <c r="A12" s="19" t="s">
        <v>16</v>
      </c>
      <c r="B12" s="20">
        <v>2.8</v>
      </c>
      <c r="C12" s="21" t="s">
        <v>35</v>
      </c>
      <c r="D12" s="22">
        <f t="shared" si="0"/>
        <v>11.371237458193981</v>
      </c>
      <c r="E12" s="23">
        <f t="shared" si="1"/>
        <v>2.2287625418060184</v>
      </c>
      <c r="F12" s="24">
        <v>13.6</v>
      </c>
      <c r="G12" s="25">
        <f t="shared" si="2"/>
        <v>5.685618729096991</v>
      </c>
      <c r="H12" s="23">
        <f t="shared" si="3"/>
        <v>1.1143812709030103</v>
      </c>
      <c r="I12" s="26">
        <f t="shared" si="4"/>
        <v>6.8</v>
      </c>
      <c r="J12" s="25">
        <f t="shared" si="5"/>
        <v>402.1739130434783</v>
      </c>
      <c r="K12" s="23">
        <f t="shared" si="6"/>
        <v>78.82608695652175</v>
      </c>
      <c r="L12" s="24">
        <v>481</v>
      </c>
      <c r="M12" s="25"/>
      <c r="N12" s="35"/>
      <c r="O12" s="24"/>
    </row>
    <row r="13" spans="1:15" ht="15.75">
      <c r="A13" s="27" t="s">
        <v>17</v>
      </c>
      <c r="B13" s="28">
        <v>2.95</v>
      </c>
      <c r="C13" s="29" t="s">
        <v>36</v>
      </c>
      <c r="D13" s="30">
        <f t="shared" si="0"/>
        <v>12.207357859531772</v>
      </c>
      <c r="E13" s="31">
        <f t="shared" si="1"/>
        <v>2.3926421404682277</v>
      </c>
      <c r="F13" s="32">
        <v>14.6</v>
      </c>
      <c r="G13" s="33">
        <f t="shared" si="2"/>
        <v>6.103678929765886</v>
      </c>
      <c r="H13" s="31">
        <f t="shared" si="3"/>
        <v>1.1963210702341136</v>
      </c>
      <c r="I13" s="34">
        <f t="shared" si="4"/>
        <v>7.3</v>
      </c>
      <c r="J13" s="33">
        <f t="shared" si="5"/>
        <v>424.7491638795987</v>
      </c>
      <c r="K13" s="31">
        <f t="shared" si="6"/>
        <v>83.25083612040135</v>
      </c>
      <c r="L13" s="32">
        <v>508</v>
      </c>
      <c r="M13" s="33"/>
      <c r="N13" s="36"/>
      <c r="O13" s="32"/>
    </row>
    <row r="14" spans="1:15" ht="15.75">
      <c r="A14" s="19" t="s">
        <v>18</v>
      </c>
      <c r="B14" s="20">
        <v>3.1</v>
      </c>
      <c r="C14" s="21" t="s">
        <v>37</v>
      </c>
      <c r="D14" s="22">
        <f t="shared" si="0"/>
        <v>13.043478260869565</v>
      </c>
      <c r="E14" s="23">
        <f t="shared" si="1"/>
        <v>2.556521739130435</v>
      </c>
      <c r="F14" s="24">
        <v>15.6</v>
      </c>
      <c r="G14" s="25">
        <f t="shared" si="2"/>
        <v>6.521739130434782</v>
      </c>
      <c r="H14" s="23">
        <f t="shared" si="3"/>
        <v>1.2782608695652173</v>
      </c>
      <c r="I14" s="26">
        <f t="shared" si="4"/>
        <v>7.8</v>
      </c>
      <c r="J14" s="25">
        <f t="shared" si="5"/>
        <v>445.65217391304344</v>
      </c>
      <c r="K14" s="23">
        <f t="shared" si="6"/>
        <v>87.34782608695652</v>
      </c>
      <c r="L14" s="24">
        <v>533</v>
      </c>
      <c r="M14" s="25"/>
      <c r="N14" s="35"/>
      <c r="O14" s="24"/>
    </row>
    <row r="15" spans="1:15" ht="15.75">
      <c r="A15" s="27" t="s">
        <v>19</v>
      </c>
      <c r="B15" s="28">
        <v>3.25</v>
      </c>
      <c r="C15" s="29" t="s">
        <v>38</v>
      </c>
      <c r="D15" s="30">
        <f t="shared" si="0"/>
        <v>13.87959866220736</v>
      </c>
      <c r="E15" s="31">
        <f t="shared" si="1"/>
        <v>2.720401337792641</v>
      </c>
      <c r="F15" s="32">
        <v>16.6</v>
      </c>
      <c r="G15" s="33">
        <f t="shared" si="2"/>
        <v>6.93979933110368</v>
      </c>
      <c r="H15" s="31">
        <f t="shared" si="3"/>
        <v>1.3602006688963213</v>
      </c>
      <c r="I15" s="34">
        <f t="shared" si="4"/>
        <v>8.3</v>
      </c>
      <c r="J15" s="33">
        <f t="shared" si="5"/>
        <v>468.2274247491639</v>
      </c>
      <c r="K15" s="31">
        <f t="shared" si="6"/>
        <v>91.77257525083613</v>
      </c>
      <c r="L15" s="32">
        <v>560</v>
      </c>
      <c r="M15" s="33"/>
      <c r="N15" s="36"/>
      <c r="O15" s="32"/>
    </row>
    <row r="16" spans="1:15" ht="15.75">
      <c r="A16" s="19" t="s">
        <v>20</v>
      </c>
      <c r="B16" s="20">
        <v>3.4</v>
      </c>
      <c r="C16" s="21" t="s">
        <v>39</v>
      </c>
      <c r="D16" s="22">
        <f t="shared" si="0"/>
        <v>14.715719063545151</v>
      </c>
      <c r="E16" s="23">
        <f t="shared" si="1"/>
        <v>2.88428093645485</v>
      </c>
      <c r="F16" s="24">
        <v>17.6</v>
      </c>
      <c r="G16" s="25">
        <f t="shared" si="2"/>
        <v>7.357859531772576</v>
      </c>
      <c r="H16" s="23">
        <f t="shared" si="3"/>
        <v>1.4421404682274248</v>
      </c>
      <c r="I16" s="26">
        <f t="shared" si="4"/>
        <v>8.8</v>
      </c>
      <c r="J16" s="25">
        <f t="shared" si="5"/>
        <v>489.1304347826087</v>
      </c>
      <c r="K16" s="23">
        <f t="shared" si="6"/>
        <v>95.86956521739131</v>
      </c>
      <c r="L16" s="24">
        <v>585</v>
      </c>
      <c r="M16" s="25"/>
      <c r="N16" s="35"/>
      <c r="O16" s="24"/>
    </row>
    <row r="17" spans="1:15" ht="15.75">
      <c r="A17" s="27" t="s">
        <v>21</v>
      </c>
      <c r="B17" s="28">
        <v>3.55</v>
      </c>
      <c r="C17" s="29" t="s">
        <v>40</v>
      </c>
      <c r="D17" s="30">
        <f t="shared" si="0"/>
        <v>16.38795986622074</v>
      </c>
      <c r="E17" s="31">
        <f t="shared" si="1"/>
        <v>3.2120401337792615</v>
      </c>
      <c r="F17" s="32">
        <v>19.6</v>
      </c>
      <c r="G17" s="33">
        <f t="shared" si="2"/>
        <v>8.19397993311037</v>
      </c>
      <c r="H17" s="31">
        <f t="shared" si="3"/>
        <v>1.6060200668896325</v>
      </c>
      <c r="I17" s="34">
        <f t="shared" si="4"/>
        <v>9.8</v>
      </c>
      <c r="J17" s="33">
        <f t="shared" si="5"/>
        <v>510.03344481605353</v>
      </c>
      <c r="K17" s="31">
        <f t="shared" si="6"/>
        <v>99.9665551839465</v>
      </c>
      <c r="L17" s="32">
        <v>610</v>
      </c>
      <c r="M17" s="33"/>
      <c r="N17" s="36"/>
      <c r="O17" s="32"/>
    </row>
    <row r="18" spans="1:15" ht="15.75">
      <c r="A18" s="19" t="s">
        <v>22</v>
      </c>
      <c r="B18" s="20">
        <v>3.7</v>
      </c>
      <c r="C18" s="21" t="s">
        <v>41</v>
      </c>
      <c r="D18" s="22">
        <f t="shared" si="0"/>
        <v>18.06020066889632</v>
      </c>
      <c r="E18" s="23">
        <f t="shared" si="1"/>
        <v>3.53979933110368</v>
      </c>
      <c r="F18" s="24">
        <v>21.6</v>
      </c>
      <c r="G18" s="25">
        <f t="shared" si="2"/>
        <v>9.03010033444816</v>
      </c>
      <c r="H18" s="23">
        <f t="shared" si="3"/>
        <v>1.7698996655518395</v>
      </c>
      <c r="I18" s="26">
        <f t="shared" si="4"/>
        <v>10.8</v>
      </c>
      <c r="J18" s="25">
        <f t="shared" si="5"/>
        <v>530.9364548494983</v>
      </c>
      <c r="K18" s="23">
        <f t="shared" si="6"/>
        <v>104.06354515050167</v>
      </c>
      <c r="L18" s="24">
        <v>635</v>
      </c>
      <c r="M18" s="25"/>
      <c r="N18" s="35"/>
      <c r="O18" s="24"/>
    </row>
    <row r="19" spans="1:15" ht="15.75">
      <c r="A19" s="27" t="s">
        <v>23</v>
      </c>
      <c r="B19" s="28">
        <v>3.85</v>
      </c>
      <c r="C19" s="29" t="s">
        <v>42</v>
      </c>
      <c r="D19" s="30">
        <f t="shared" si="0"/>
        <v>19.73244147157191</v>
      </c>
      <c r="E19" s="31">
        <f t="shared" si="1"/>
        <v>3.8675585284280913</v>
      </c>
      <c r="F19" s="32">
        <v>23.6</v>
      </c>
      <c r="G19" s="33">
        <f t="shared" si="2"/>
        <v>9.866220735785955</v>
      </c>
      <c r="H19" s="31">
        <f t="shared" si="3"/>
        <v>1.9337792642140472</v>
      </c>
      <c r="I19" s="34">
        <f t="shared" si="4"/>
        <v>11.8</v>
      </c>
      <c r="J19" s="33">
        <f t="shared" si="5"/>
        <v>560.2006688963211</v>
      </c>
      <c r="K19" s="31">
        <f t="shared" si="6"/>
        <v>109.79933110367894</v>
      </c>
      <c r="L19" s="32">
        <v>670</v>
      </c>
      <c r="M19" s="33"/>
      <c r="N19" s="36"/>
      <c r="O19" s="32"/>
    </row>
    <row r="20" spans="1:15" ht="15.75">
      <c r="A20" s="19" t="s">
        <v>24</v>
      </c>
      <c r="B20" s="20">
        <v>4</v>
      </c>
      <c r="C20" s="21" t="s">
        <v>43</v>
      </c>
      <c r="D20" s="22">
        <f t="shared" si="0"/>
        <v>21.404682274247495</v>
      </c>
      <c r="E20" s="23">
        <f t="shared" si="1"/>
        <v>4.195317725752506</v>
      </c>
      <c r="F20" s="24">
        <v>25.6</v>
      </c>
      <c r="G20" s="25">
        <f t="shared" si="2"/>
        <v>10.702341137123748</v>
      </c>
      <c r="H20" s="23">
        <f t="shared" si="3"/>
        <v>2.0976588628762545</v>
      </c>
      <c r="I20" s="26">
        <f t="shared" si="4"/>
        <v>12.8</v>
      </c>
      <c r="J20" s="25">
        <f t="shared" si="5"/>
        <v>581.1036789297659</v>
      </c>
      <c r="K20" s="23">
        <f t="shared" si="6"/>
        <v>113.89632107023412</v>
      </c>
      <c r="L20" s="24">
        <v>695</v>
      </c>
      <c r="M20" s="25"/>
      <c r="N20" s="35"/>
      <c r="O20" s="24"/>
    </row>
    <row r="21" spans="1:15" ht="15.75">
      <c r="A21" s="27" t="s">
        <v>25</v>
      </c>
      <c r="B21" s="28">
        <v>4.3</v>
      </c>
      <c r="C21" s="29" t="s">
        <v>44</v>
      </c>
      <c r="D21" s="30">
        <f t="shared" si="0"/>
        <v>23.913043478260875</v>
      </c>
      <c r="E21" s="31">
        <f t="shared" si="1"/>
        <v>4.686956521739127</v>
      </c>
      <c r="F21" s="32">
        <v>28.6</v>
      </c>
      <c r="G21" s="33">
        <f t="shared" si="2"/>
        <v>11.956521739130437</v>
      </c>
      <c r="H21" s="31">
        <f t="shared" si="3"/>
        <v>2.3434782608695657</v>
      </c>
      <c r="I21" s="34">
        <f t="shared" si="4"/>
        <v>14.3</v>
      </c>
      <c r="J21" s="33">
        <f t="shared" si="5"/>
        <v>606.1872909698997</v>
      </c>
      <c r="K21" s="31">
        <f t="shared" si="6"/>
        <v>118.81270903010034</v>
      </c>
      <c r="L21" s="32">
        <v>725</v>
      </c>
      <c r="M21" s="33"/>
      <c r="N21" s="36"/>
      <c r="O21" s="32"/>
    </row>
    <row r="22" spans="1:15" ht="15.75">
      <c r="A22" s="19" t="s">
        <v>62</v>
      </c>
      <c r="B22" s="20">
        <v>4.6</v>
      </c>
      <c r="C22" s="21" t="s">
        <v>45</v>
      </c>
      <c r="D22" s="22">
        <f t="shared" si="0"/>
        <v>26.42140468227425</v>
      </c>
      <c r="E22" s="23">
        <f t="shared" si="1"/>
        <v>5.178595317725751</v>
      </c>
      <c r="F22" s="24">
        <v>31.6</v>
      </c>
      <c r="G22" s="25">
        <f t="shared" si="2"/>
        <v>13.210702341137125</v>
      </c>
      <c r="H22" s="23">
        <f t="shared" si="3"/>
        <v>2.5892976588628764</v>
      </c>
      <c r="I22" s="26">
        <f t="shared" si="4"/>
        <v>15.8</v>
      </c>
      <c r="J22" s="25">
        <f t="shared" si="5"/>
        <v>656.3545150501673</v>
      </c>
      <c r="K22" s="23">
        <f t="shared" si="6"/>
        <v>128.6454849498328</v>
      </c>
      <c r="L22" s="24">
        <v>785</v>
      </c>
      <c r="M22" s="25"/>
      <c r="N22" s="35"/>
      <c r="O22" s="24"/>
    </row>
    <row r="23" spans="1:15" ht="15.75">
      <c r="A23" s="37" t="s">
        <v>26</v>
      </c>
      <c r="B23" s="38">
        <v>4.9</v>
      </c>
      <c r="C23" s="39" t="s">
        <v>46</v>
      </c>
      <c r="D23" s="40">
        <f t="shared" si="0"/>
        <v>28.92976588628763</v>
      </c>
      <c r="E23" s="41">
        <f t="shared" si="1"/>
        <v>5.670234113712372</v>
      </c>
      <c r="F23" s="42">
        <v>34.6</v>
      </c>
      <c r="G23" s="43">
        <f t="shared" si="2"/>
        <v>14.464882943143815</v>
      </c>
      <c r="H23" s="41">
        <f t="shared" si="3"/>
        <v>2.8351170568561876</v>
      </c>
      <c r="I23" s="44">
        <f t="shared" si="4"/>
        <v>17.3</v>
      </c>
      <c r="J23" s="43">
        <f t="shared" si="5"/>
        <v>706.5217391304349</v>
      </c>
      <c r="K23" s="41">
        <f t="shared" si="6"/>
        <v>138.47826086956525</v>
      </c>
      <c r="L23" s="32">
        <v>845</v>
      </c>
      <c r="M23" s="33"/>
      <c r="N23" s="36"/>
      <c r="O23" s="32"/>
    </row>
    <row r="24" spans="1:15" ht="16.5" thickBot="1">
      <c r="A24" s="45" t="s">
        <v>27</v>
      </c>
      <c r="B24" s="46">
        <v>5.2</v>
      </c>
      <c r="C24" s="47" t="s">
        <v>47</v>
      </c>
      <c r="D24" s="48">
        <f t="shared" si="0"/>
        <v>31.438127090301005</v>
      </c>
      <c r="E24" s="49">
        <f t="shared" si="1"/>
        <v>6.161872909698996</v>
      </c>
      <c r="F24" s="49">
        <v>37.6</v>
      </c>
      <c r="G24" s="49">
        <f t="shared" si="2"/>
        <v>15.719063545150503</v>
      </c>
      <c r="H24" s="49">
        <f t="shared" si="3"/>
        <v>3.080936454849499</v>
      </c>
      <c r="I24" s="50">
        <f t="shared" si="4"/>
        <v>18.8</v>
      </c>
      <c r="J24" s="51">
        <f t="shared" si="5"/>
        <v>756.6889632107024</v>
      </c>
      <c r="K24" s="49">
        <f t="shared" si="6"/>
        <v>148.31103678929767</v>
      </c>
      <c r="L24" s="52">
        <v>905</v>
      </c>
      <c r="M24" s="51"/>
      <c r="N24" s="53"/>
      <c r="O24" s="52"/>
    </row>
    <row r="25" ht="13.5" thickBot="1"/>
    <row r="26" spans="1:21" ht="19.5" thickBot="1">
      <c r="A26" s="112"/>
      <c r="B26" s="113"/>
      <c r="C26" s="114" t="s">
        <v>7</v>
      </c>
      <c r="D26" s="103" t="s">
        <v>53</v>
      </c>
      <c r="E26" s="104"/>
      <c r="F26" s="104"/>
      <c r="G26" s="104"/>
      <c r="H26" s="104"/>
      <c r="I26" s="104"/>
      <c r="J26" s="104"/>
      <c r="K26" s="104"/>
      <c r="L26" s="105"/>
      <c r="M26" s="103" t="s">
        <v>54</v>
      </c>
      <c r="N26" s="104"/>
      <c r="O26" s="104"/>
      <c r="P26" s="104"/>
      <c r="Q26" s="104"/>
      <c r="R26" s="104"/>
      <c r="S26" s="104"/>
      <c r="T26" s="104"/>
      <c r="U26" s="105"/>
    </row>
    <row r="27" spans="1:21" ht="18.75" thickBot="1">
      <c r="A27" s="1" t="s">
        <v>0</v>
      </c>
      <c r="B27" s="2" t="s">
        <v>6</v>
      </c>
      <c r="C27" s="115"/>
      <c r="D27" s="106" t="s">
        <v>3</v>
      </c>
      <c r="E27" s="107"/>
      <c r="F27" s="107"/>
      <c r="G27" s="109" t="s">
        <v>4</v>
      </c>
      <c r="H27" s="110"/>
      <c r="I27" s="111"/>
      <c r="J27" s="106" t="s">
        <v>60</v>
      </c>
      <c r="K27" s="107"/>
      <c r="L27" s="108"/>
      <c r="M27" s="106" t="s">
        <v>3</v>
      </c>
      <c r="N27" s="107"/>
      <c r="O27" s="108"/>
      <c r="P27" s="109" t="s">
        <v>4</v>
      </c>
      <c r="Q27" s="110"/>
      <c r="R27" s="111"/>
      <c r="S27" s="106" t="s">
        <v>60</v>
      </c>
      <c r="T27" s="107"/>
      <c r="U27" s="108"/>
    </row>
    <row r="28" spans="1:21" ht="16.5" thickBot="1">
      <c r="A28" s="8" t="s">
        <v>64</v>
      </c>
      <c r="B28" s="8" t="s">
        <v>8</v>
      </c>
      <c r="C28" s="116"/>
      <c r="D28" s="54" t="s">
        <v>1</v>
      </c>
      <c r="E28" s="55" t="s">
        <v>5</v>
      </c>
      <c r="F28" s="4" t="s">
        <v>2</v>
      </c>
      <c r="G28" s="56" t="s">
        <v>1</v>
      </c>
      <c r="H28" s="57" t="s">
        <v>5</v>
      </c>
      <c r="I28" s="58" t="s">
        <v>2</v>
      </c>
      <c r="J28" s="59" t="s">
        <v>1</v>
      </c>
      <c r="K28" s="60" t="s">
        <v>5</v>
      </c>
      <c r="L28" s="61" t="s">
        <v>2</v>
      </c>
      <c r="M28" s="54" t="s">
        <v>1</v>
      </c>
      <c r="N28" s="55" t="s">
        <v>5</v>
      </c>
      <c r="O28" s="62" t="s">
        <v>2</v>
      </c>
      <c r="P28" s="56" t="s">
        <v>1</v>
      </c>
      <c r="Q28" s="57" t="s">
        <v>5</v>
      </c>
      <c r="R28" s="58" t="s">
        <v>2</v>
      </c>
      <c r="S28" s="63" t="s">
        <v>1</v>
      </c>
      <c r="T28" s="60" t="s">
        <v>5</v>
      </c>
      <c r="U28" s="64" t="s">
        <v>2</v>
      </c>
    </row>
    <row r="29" spans="1:21" ht="15.75">
      <c r="A29" s="81" t="s">
        <v>9</v>
      </c>
      <c r="B29" s="82">
        <v>2</v>
      </c>
      <c r="C29" s="83" t="s">
        <v>28</v>
      </c>
      <c r="D29" s="17">
        <f>F29/119.6*100</f>
        <v>19.39799331103679</v>
      </c>
      <c r="E29" s="15">
        <f>D29*19.6%</f>
        <v>3.802006688963211</v>
      </c>
      <c r="F29" s="16">
        <v>23.2</v>
      </c>
      <c r="G29" s="17">
        <f>I29/119.6*100</f>
        <v>58.19397993311036</v>
      </c>
      <c r="H29" s="15">
        <f>G29*19.6%</f>
        <v>11.406020066889631</v>
      </c>
      <c r="I29" s="16">
        <v>69.6</v>
      </c>
      <c r="J29" s="17">
        <f>L29/119.6*100</f>
        <v>174.5819397993311</v>
      </c>
      <c r="K29" s="15">
        <f>J29*19.6%</f>
        <v>34.2180602006689</v>
      </c>
      <c r="L29" s="16">
        <v>208.8</v>
      </c>
      <c r="M29" s="17">
        <f>O29/119.6*100</f>
        <v>29.09698996655518</v>
      </c>
      <c r="N29" s="65">
        <f>M29*19.6%</f>
        <v>5.703010033444816</v>
      </c>
      <c r="O29" s="66">
        <v>34.8</v>
      </c>
      <c r="P29" s="67">
        <f>R29/119.6*100</f>
        <v>87.29096989966555</v>
      </c>
      <c r="Q29" s="65">
        <f>P29*19.6%</f>
        <v>17.10903010033445</v>
      </c>
      <c r="R29" s="66">
        <v>104.4</v>
      </c>
      <c r="S29" s="17">
        <f>U29/119.6*100</f>
        <v>261.87290969899664</v>
      </c>
      <c r="T29" s="15">
        <f>S29*19.6%</f>
        <v>51.327090301003345</v>
      </c>
      <c r="U29" s="16">
        <v>313.2</v>
      </c>
    </row>
    <row r="30" spans="1:21" ht="15.75">
      <c r="A30" s="19" t="s">
        <v>10</v>
      </c>
      <c r="B30" s="20">
        <v>2</v>
      </c>
      <c r="C30" s="21" t="s">
        <v>29</v>
      </c>
      <c r="D30" s="25">
        <f aca="true" t="shared" si="9" ref="D30:D48">F30/119.6*100</f>
        <v>22.742474916387962</v>
      </c>
      <c r="E30" s="23">
        <f aca="true" t="shared" si="10" ref="E30:E48">D30*19.6%</f>
        <v>4.457525083612041</v>
      </c>
      <c r="F30" s="24">
        <v>27.2</v>
      </c>
      <c r="G30" s="25">
        <f aca="true" t="shared" si="11" ref="G30:G48">I30/119.6*100</f>
        <v>68.22742474916387</v>
      </c>
      <c r="H30" s="23">
        <f aca="true" t="shared" si="12" ref="H30:H48">G30*19.6%</f>
        <v>13.37257525083612</v>
      </c>
      <c r="I30" s="24">
        <v>81.6</v>
      </c>
      <c r="J30" s="25">
        <f aca="true" t="shared" si="13" ref="J30:J48">L30/119.6*100</f>
        <v>204.68227424749168</v>
      </c>
      <c r="K30" s="23">
        <f aca="true" t="shared" si="14" ref="K30:K48">J30*19.6%</f>
        <v>40.11772575250837</v>
      </c>
      <c r="L30" s="24">
        <v>244.8</v>
      </c>
      <c r="M30" s="25">
        <f aca="true" t="shared" si="15" ref="M30:M35">O30/119.6*100</f>
        <v>34.11371237458194</v>
      </c>
      <c r="N30" s="68">
        <f aca="true" t="shared" si="16" ref="N30:N35">M30*19.6%</f>
        <v>6.68628762541806</v>
      </c>
      <c r="O30" s="69">
        <v>40.8</v>
      </c>
      <c r="P30" s="70">
        <f aca="true" t="shared" si="17" ref="P30:P35">R30/119.6*100</f>
        <v>102.34113712374584</v>
      </c>
      <c r="Q30" s="68">
        <f aca="true" t="shared" si="18" ref="Q30:Q35">P30*19.6%</f>
        <v>20.058862876254185</v>
      </c>
      <c r="R30" s="69">
        <v>122.4</v>
      </c>
      <c r="S30" s="25">
        <f aca="true" t="shared" si="19" ref="S30:S35">U30/119.6*100</f>
        <v>307.0234113712375</v>
      </c>
      <c r="T30" s="23">
        <f aca="true" t="shared" si="20" ref="T30:T35">S30*19.6%</f>
        <v>60.17658862876255</v>
      </c>
      <c r="U30" s="24">
        <v>367.2</v>
      </c>
    </row>
    <row r="31" spans="1:21" ht="15.75">
      <c r="A31" s="27" t="s">
        <v>11</v>
      </c>
      <c r="B31" s="28">
        <v>2.15</v>
      </c>
      <c r="C31" s="29" t="s">
        <v>30</v>
      </c>
      <c r="D31" s="33">
        <f t="shared" si="9"/>
        <v>32.10702341137124</v>
      </c>
      <c r="E31" s="31">
        <f t="shared" si="10"/>
        <v>6.292976588628763</v>
      </c>
      <c r="F31" s="32">
        <v>38.4</v>
      </c>
      <c r="G31" s="33">
        <f t="shared" si="11"/>
        <v>96.32107023411372</v>
      </c>
      <c r="H31" s="31">
        <f t="shared" si="12"/>
        <v>18.87892976588629</v>
      </c>
      <c r="I31" s="32">
        <v>115.2</v>
      </c>
      <c r="J31" s="33">
        <f t="shared" si="13"/>
        <v>288.96321070234114</v>
      </c>
      <c r="K31" s="31">
        <f t="shared" si="14"/>
        <v>56.636789297658865</v>
      </c>
      <c r="L31" s="32">
        <v>345.6</v>
      </c>
      <c r="M31" s="33">
        <f t="shared" si="15"/>
        <v>48.16053511705686</v>
      </c>
      <c r="N31" s="71">
        <f t="shared" si="16"/>
        <v>9.439464882943145</v>
      </c>
      <c r="O31" s="72">
        <v>57.6</v>
      </c>
      <c r="P31" s="73">
        <f t="shared" si="17"/>
        <v>144.48160535117057</v>
      </c>
      <c r="Q31" s="71">
        <f t="shared" si="18"/>
        <v>28.318394648829432</v>
      </c>
      <c r="R31" s="72">
        <v>172.8</v>
      </c>
      <c r="S31" s="33">
        <f t="shared" si="19"/>
        <v>433.44481605351166</v>
      </c>
      <c r="T31" s="31">
        <f t="shared" si="20"/>
        <v>84.95518394648829</v>
      </c>
      <c r="U31" s="32">
        <v>518.4</v>
      </c>
    </row>
    <row r="32" spans="1:21" ht="15.75">
      <c r="A32" s="19" t="s">
        <v>12</v>
      </c>
      <c r="B32" s="20">
        <v>2.3</v>
      </c>
      <c r="C32" s="21" t="s">
        <v>31</v>
      </c>
      <c r="D32" s="25">
        <f t="shared" si="9"/>
        <v>34.44816053511706</v>
      </c>
      <c r="E32" s="23">
        <f t="shared" si="10"/>
        <v>6.751839464882944</v>
      </c>
      <c r="F32" s="24">
        <v>41.2</v>
      </c>
      <c r="G32" s="25">
        <f t="shared" si="11"/>
        <v>103.34448160535116</v>
      </c>
      <c r="H32" s="23">
        <f t="shared" si="12"/>
        <v>20.255518394648828</v>
      </c>
      <c r="I32" s="24">
        <v>123.6</v>
      </c>
      <c r="J32" s="25">
        <f t="shared" si="13"/>
        <v>310.03344481605353</v>
      </c>
      <c r="K32" s="23">
        <f t="shared" si="14"/>
        <v>60.766555183946494</v>
      </c>
      <c r="L32" s="24">
        <v>370.8</v>
      </c>
      <c r="M32" s="25">
        <f t="shared" si="15"/>
        <v>51.67224080267558</v>
      </c>
      <c r="N32" s="68">
        <f t="shared" si="16"/>
        <v>10.127759197324414</v>
      </c>
      <c r="O32" s="69">
        <v>61.8</v>
      </c>
      <c r="P32" s="70">
        <f t="shared" si="17"/>
        <v>155.01672240802677</v>
      </c>
      <c r="Q32" s="68">
        <f t="shared" si="18"/>
        <v>30.383277591973247</v>
      </c>
      <c r="R32" s="69">
        <v>185.4</v>
      </c>
      <c r="S32" s="25">
        <f t="shared" si="19"/>
        <v>465.0501672240804</v>
      </c>
      <c r="T32" s="23">
        <f t="shared" si="20"/>
        <v>91.14983277591976</v>
      </c>
      <c r="U32" s="24">
        <v>556.2</v>
      </c>
    </row>
    <row r="33" spans="1:21" ht="15.75">
      <c r="A33" s="27" t="s">
        <v>13</v>
      </c>
      <c r="B33" s="28">
        <v>2.45</v>
      </c>
      <c r="C33" s="29" t="s">
        <v>32</v>
      </c>
      <c r="D33" s="33">
        <f t="shared" si="9"/>
        <v>35.45150501672241</v>
      </c>
      <c r="E33" s="31">
        <f t="shared" si="10"/>
        <v>6.948494983277592</v>
      </c>
      <c r="F33" s="32">
        <v>42.4</v>
      </c>
      <c r="G33" s="33">
        <f t="shared" si="11"/>
        <v>106.35451505016724</v>
      </c>
      <c r="H33" s="31">
        <f t="shared" si="12"/>
        <v>20.84548494983278</v>
      </c>
      <c r="I33" s="32">
        <v>127.2</v>
      </c>
      <c r="J33" s="33">
        <f t="shared" si="13"/>
        <v>319.06354515050174</v>
      </c>
      <c r="K33" s="31">
        <f t="shared" si="14"/>
        <v>62.53645484949834</v>
      </c>
      <c r="L33" s="32">
        <v>381.6</v>
      </c>
      <c r="M33" s="33">
        <f t="shared" si="15"/>
        <v>53.17725752508362</v>
      </c>
      <c r="N33" s="71">
        <f t="shared" si="16"/>
        <v>10.42274247491639</v>
      </c>
      <c r="O33" s="72">
        <v>63.6</v>
      </c>
      <c r="P33" s="73">
        <f t="shared" si="17"/>
        <v>159.53177257525087</v>
      </c>
      <c r="Q33" s="71">
        <f t="shared" si="18"/>
        <v>31.26822742474917</v>
      </c>
      <c r="R33" s="72">
        <v>190.8</v>
      </c>
      <c r="S33" s="33">
        <f t="shared" si="19"/>
        <v>478.5953177257525</v>
      </c>
      <c r="T33" s="31">
        <f t="shared" si="20"/>
        <v>93.8046822742475</v>
      </c>
      <c r="U33" s="32">
        <v>572.4</v>
      </c>
    </row>
    <row r="34" spans="1:21" ht="15.75">
      <c r="A34" s="19" t="s">
        <v>14</v>
      </c>
      <c r="B34" s="20">
        <v>2.6</v>
      </c>
      <c r="C34" s="21" t="s">
        <v>33</v>
      </c>
      <c r="D34" s="25">
        <f t="shared" si="9"/>
        <v>38.79598662207358</v>
      </c>
      <c r="E34" s="23">
        <f t="shared" si="10"/>
        <v>7.604013377926422</v>
      </c>
      <c r="F34" s="24">
        <v>46.4</v>
      </c>
      <c r="G34" s="25">
        <f t="shared" si="11"/>
        <v>116.38795986622073</v>
      </c>
      <c r="H34" s="23">
        <f t="shared" si="12"/>
        <v>22.812040133779263</v>
      </c>
      <c r="I34" s="24">
        <v>139.2</v>
      </c>
      <c r="J34" s="25">
        <f t="shared" si="13"/>
        <v>349.1638795986622</v>
      </c>
      <c r="K34" s="23">
        <f t="shared" si="14"/>
        <v>68.4361204013378</v>
      </c>
      <c r="L34" s="24">
        <v>417.6</v>
      </c>
      <c r="M34" s="25">
        <f t="shared" si="15"/>
        <v>58.19397993311036</v>
      </c>
      <c r="N34" s="68">
        <f t="shared" si="16"/>
        <v>11.406020066889631</v>
      </c>
      <c r="O34" s="69">
        <v>69.6</v>
      </c>
      <c r="P34" s="70">
        <f t="shared" si="17"/>
        <v>174.5819397993311</v>
      </c>
      <c r="Q34" s="68">
        <f t="shared" si="18"/>
        <v>34.2180602006689</v>
      </c>
      <c r="R34" s="69">
        <v>208.8</v>
      </c>
      <c r="S34" s="25">
        <f t="shared" si="19"/>
        <v>523.7458193979933</v>
      </c>
      <c r="T34" s="23">
        <f t="shared" si="20"/>
        <v>102.65418060200669</v>
      </c>
      <c r="U34" s="24">
        <v>626.4</v>
      </c>
    </row>
    <row r="35" spans="1:21" ht="15.75">
      <c r="A35" s="27" t="s">
        <v>15</v>
      </c>
      <c r="B35" s="28">
        <v>2.7</v>
      </c>
      <c r="C35" s="29" t="s">
        <v>34</v>
      </c>
      <c r="D35" s="33">
        <f t="shared" si="9"/>
        <v>42.14046822742475</v>
      </c>
      <c r="E35" s="31">
        <f t="shared" si="10"/>
        <v>8.25953177257525</v>
      </c>
      <c r="F35" s="32">
        <v>50.4</v>
      </c>
      <c r="G35" s="33">
        <f t="shared" si="11"/>
        <v>126.42140468227426</v>
      </c>
      <c r="H35" s="31">
        <f t="shared" si="12"/>
        <v>24.778595317725756</v>
      </c>
      <c r="I35" s="32">
        <v>151.2</v>
      </c>
      <c r="J35" s="33">
        <f t="shared" si="13"/>
        <v>379.2642140468228</v>
      </c>
      <c r="K35" s="31">
        <f t="shared" si="14"/>
        <v>74.33578595317728</v>
      </c>
      <c r="L35" s="32">
        <v>453.6</v>
      </c>
      <c r="M35" s="33">
        <f t="shared" si="15"/>
        <v>63.21070234113713</v>
      </c>
      <c r="N35" s="71">
        <f t="shared" si="16"/>
        <v>12.389297658862878</v>
      </c>
      <c r="O35" s="72">
        <v>75.6</v>
      </c>
      <c r="P35" s="73">
        <f t="shared" si="17"/>
        <v>189.6321070234114</v>
      </c>
      <c r="Q35" s="71">
        <f t="shared" si="18"/>
        <v>37.16789297658864</v>
      </c>
      <c r="R35" s="72">
        <v>226.8</v>
      </c>
      <c r="S35" s="33">
        <f t="shared" si="19"/>
        <v>568.8963210702341</v>
      </c>
      <c r="T35" s="31">
        <f t="shared" si="20"/>
        <v>111.50367892976588</v>
      </c>
      <c r="U35" s="32">
        <v>680.4</v>
      </c>
    </row>
    <row r="36" spans="1:21" ht="15.75">
      <c r="A36" s="19" t="s">
        <v>16</v>
      </c>
      <c r="B36" s="20">
        <v>2.8</v>
      </c>
      <c r="C36" s="21" t="s">
        <v>35</v>
      </c>
      <c r="D36" s="25">
        <f t="shared" si="9"/>
        <v>45.484949832775925</v>
      </c>
      <c r="E36" s="23">
        <f t="shared" si="10"/>
        <v>8.915050167224083</v>
      </c>
      <c r="F36" s="24">
        <v>54.4</v>
      </c>
      <c r="G36" s="25">
        <f t="shared" si="11"/>
        <v>136.45484949832775</v>
      </c>
      <c r="H36" s="23">
        <f t="shared" si="12"/>
        <v>26.74515050167224</v>
      </c>
      <c r="I36" s="24">
        <v>163.2</v>
      </c>
      <c r="J36" s="25">
        <f t="shared" si="13"/>
        <v>409.36454849498335</v>
      </c>
      <c r="K36" s="23">
        <f t="shared" si="14"/>
        <v>80.23545150501674</v>
      </c>
      <c r="L36" s="24">
        <v>489.6</v>
      </c>
      <c r="M36" s="25"/>
      <c r="N36" s="68"/>
      <c r="O36" s="69"/>
      <c r="P36" s="74"/>
      <c r="Q36" s="68"/>
      <c r="R36" s="69"/>
      <c r="S36" s="25"/>
      <c r="T36" s="23"/>
      <c r="U36" s="24"/>
    </row>
    <row r="37" spans="1:21" ht="15.75">
      <c r="A37" s="27" t="s">
        <v>17</v>
      </c>
      <c r="B37" s="28">
        <v>2.95</v>
      </c>
      <c r="C37" s="29" t="s">
        <v>36</v>
      </c>
      <c r="D37" s="33">
        <f t="shared" si="9"/>
        <v>48.82943143812709</v>
      </c>
      <c r="E37" s="31">
        <f t="shared" si="10"/>
        <v>9.570568561872909</v>
      </c>
      <c r="F37" s="32">
        <v>58.4</v>
      </c>
      <c r="G37" s="33">
        <f t="shared" si="11"/>
        <v>146.48829431438125</v>
      </c>
      <c r="H37" s="31">
        <f t="shared" si="12"/>
        <v>28.711705685618725</v>
      </c>
      <c r="I37" s="32">
        <v>175.2</v>
      </c>
      <c r="J37" s="33">
        <f t="shared" si="13"/>
        <v>439.46488294314383</v>
      </c>
      <c r="K37" s="31">
        <f t="shared" si="14"/>
        <v>86.13511705685619</v>
      </c>
      <c r="L37" s="32">
        <v>525.6</v>
      </c>
      <c r="M37" s="33"/>
      <c r="N37" s="71"/>
      <c r="O37" s="72"/>
      <c r="P37" s="75"/>
      <c r="Q37" s="71"/>
      <c r="R37" s="72"/>
      <c r="S37" s="33"/>
      <c r="T37" s="31"/>
      <c r="U37" s="32"/>
    </row>
    <row r="38" spans="1:21" ht="15.75">
      <c r="A38" s="19" t="s">
        <v>18</v>
      </c>
      <c r="B38" s="20">
        <v>3.1</v>
      </c>
      <c r="C38" s="21" t="s">
        <v>37</v>
      </c>
      <c r="D38" s="25">
        <f t="shared" si="9"/>
        <v>52.17391304347826</v>
      </c>
      <c r="E38" s="23">
        <f t="shared" si="10"/>
        <v>10.226086956521739</v>
      </c>
      <c r="F38" s="24">
        <v>62.4</v>
      </c>
      <c r="G38" s="25">
        <f t="shared" si="11"/>
        <v>156.52173913043478</v>
      </c>
      <c r="H38" s="23">
        <f t="shared" si="12"/>
        <v>30.678260869565218</v>
      </c>
      <c r="I38" s="24">
        <v>187.2</v>
      </c>
      <c r="J38" s="25">
        <f t="shared" si="13"/>
        <v>469.5652173913044</v>
      </c>
      <c r="K38" s="23">
        <f t="shared" si="14"/>
        <v>92.03478260869566</v>
      </c>
      <c r="L38" s="24">
        <v>561.6</v>
      </c>
      <c r="M38" s="25"/>
      <c r="N38" s="68"/>
      <c r="O38" s="69"/>
      <c r="P38" s="74"/>
      <c r="Q38" s="68"/>
      <c r="R38" s="69"/>
      <c r="S38" s="25"/>
      <c r="T38" s="23"/>
      <c r="U38" s="24"/>
    </row>
    <row r="39" spans="1:21" ht="15.75">
      <c r="A39" s="27" t="s">
        <v>19</v>
      </c>
      <c r="B39" s="28">
        <v>3.25</v>
      </c>
      <c r="C39" s="29" t="s">
        <v>38</v>
      </c>
      <c r="D39" s="33">
        <f t="shared" si="9"/>
        <v>55.51839464882944</v>
      </c>
      <c r="E39" s="31">
        <f t="shared" si="10"/>
        <v>10.88160535117057</v>
      </c>
      <c r="F39" s="32">
        <v>66.4</v>
      </c>
      <c r="G39" s="33">
        <f t="shared" si="11"/>
        <v>166.55518394648828</v>
      </c>
      <c r="H39" s="31">
        <f t="shared" si="12"/>
        <v>32.644816053511704</v>
      </c>
      <c r="I39" s="32">
        <v>199.2</v>
      </c>
      <c r="J39" s="33">
        <f t="shared" si="13"/>
        <v>499.66555183946497</v>
      </c>
      <c r="K39" s="31">
        <f t="shared" si="14"/>
        <v>97.93444816053514</v>
      </c>
      <c r="L39" s="76">
        <v>597.6</v>
      </c>
      <c r="M39" s="77"/>
      <c r="N39" s="71"/>
      <c r="O39" s="72"/>
      <c r="P39" s="75"/>
      <c r="Q39" s="71"/>
      <c r="R39" s="72"/>
      <c r="S39" s="33"/>
      <c r="T39" s="31"/>
      <c r="U39" s="32"/>
    </row>
    <row r="40" spans="1:21" ht="15.75">
      <c r="A40" s="19" t="s">
        <v>20</v>
      </c>
      <c r="B40" s="20">
        <v>3.4</v>
      </c>
      <c r="C40" s="21" t="s">
        <v>39</v>
      </c>
      <c r="D40" s="25">
        <f t="shared" si="9"/>
        <v>58.862876254180605</v>
      </c>
      <c r="E40" s="23">
        <f t="shared" si="10"/>
        <v>11.537123745819398</v>
      </c>
      <c r="F40" s="24">
        <v>70.4</v>
      </c>
      <c r="G40" s="25">
        <f t="shared" si="11"/>
        <v>176.5886287625418</v>
      </c>
      <c r="H40" s="23">
        <f t="shared" si="12"/>
        <v>34.611371237458194</v>
      </c>
      <c r="I40" s="24">
        <v>211.2</v>
      </c>
      <c r="J40" s="25">
        <f t="shared" si="13"/>
        <v>529.7658862876254</v>
      </c>
      <c r="K40" s="23">
        <f t="shared" si="14"/>
        <v>103.83411371237459</v>
      </c>
      <c r="L40" s="24">
        <v>633.6</v>
      </c>
      <c r="M40" s="25"/>
      <c r="N40" s="68"/>
      <c r="O40" s="69"/>
      <c r="P40" s="74"/>
      <c r="Q40" s="68"/>
      <c r="R40" s="69"/>
      <c r="S40" s="25"/>
      <c r="T40" s="23"/>
      <c r="U40" s="24"/>
    </row>
    <row r="41" spans="1:21" ht="15.75">
      <c r="A41" s="27" t="s">
        <v>21</v>
      </c>
      <c r="B41" s="28">
        <v>3.55</v>
      </c>
      <c r="C41" s="29" t="s">
        <v>40</v>
      </c>
      <c r="D41" s="33">
        <f t="shared" si="9"/>
        <v>65.55183946488296</v>
      </c>
      <c r="E41" s="31">
        <f t="shared" si="10"/>
        <v>12.84816053511706</v>
      </c>
      <c r="F41" s="32">
        <v>78.4</v>
      </c>
      <c r="G41" s="33">
        <f t="shared" si="11"/>
        <v>196.65551839464882</v>
      </c>
      <c r="H41" s="31">
        <f t="shared" si="12"/>
        <v>38.54448160535117</v>
      </c>
      <c r="I41" s="32">
        <v>235.2</v>
      </c>
      <c r="J41" s="33">
        <f t="shared" si="13"/>
        <v>589.9665551839465</v>
      </c>
      <c r="K41" s="31">
        <f t="shared" si="14"/>
        <v>115.63344481605353</v>
      </c>
      <c r="L41" s="76">
        <v>705.6</v>
      </c>
      <c r="M41" s="33"/>
      <c r="N41" s="71"/>
      <c r="O41" s="72"/>
      <c r="P41" s="75"/>
      <c r="Q41" s="71"/>
      <c r="R41" s="72"/>
      <c r="S41" s="33"/>
      <c r="T41" s="31"/>
      <c r="U41" s="32"/>
    </row>
    <row r="42" spans="1:21" ht="15.75">
      <c r="A42" s="19" t="s">
        <v>22</v>
      </c>
      <c r="B42" s="20">
        <v>3.7</v>
      </c>
      <c r="C42" s="21" t="s">
        <v>41</v>
      </c>
      <c r="D42" s="25">
        <f t="shared" si="9"/>
        <v>72.24080267558529</v>
      </c>
      <c r="E42" s="23">
        <f t="shared" si="10"/>
        <v>14.159197324414716</v>
      </c>
      <c r="F42" s="24">
        <v>86.4</v>
      </c>
      <c r="G42" s="25">
        <f t="shared" si="11"/>
        <v>216.72240802675583</v>
      </c>
      <c r="H42" s="23">
        <f t="shared" si="12"/>
        <v>42.477591973244145</v>
      </c>
      <c r="I42" s="24">
        <v>259.2</v>
      </c>
      <c r="J42" s="25">
        <f t="shared" si="13"/>
        <v>650.1672240802676</v>
      </c>
      <c r="K42" s="23">
        <f t="shared" si="14"/>
        <v>127.43277591973245</v>
      </c>
      <c r="L42" s="24">
        <v>777.6</v>
      </c>
      <c r="M42" s="25"/>
      <c r="N42" s="68"/>
      <c r="O42" s="69"/>
      <c r="P42" s="74"/>
      <c r="Q42" s="68"/>
      <c r="R42" s="69"/>
      <c r="S42" s="25"/>
      <c r="T42" s="23"/>
      <c r="U42" s="24"/>
    </row>
    <row r="43" spans="1:21" ht="15.75">
      <c r="A43" s="27" t="s">
        <v>23</v>
      </c>
      <c r="B43" s="28">
        <v>3.85</v>
      </c>
      <c r="C43" s="29" t="s">
        <v>42</v>
      </c>
      <c r="D43" s="33">
        <f t="shared" si="9"/>
        <v>78.92976588628764</v>
      </c>
      <c r="E43" s="31">
        <f t="shared" si="10"/>
        <v>15.470234113712378</v>
      </c>
      <c r="F43" s="32">
        <v>94.4</v>
      </c>
      <c r="G43" s="33">
        <f t="shared" si="11"/>
        <v>236.7892976588629</v>
      </c>
      <c r="H43" s="31">
        <f t="shared" si="12"/>
        <v>46.41070234113713</v>
      </c>
      <c r="I43" s="32">
        <v>283.2</v>
      </c>
      <c r="J43" s="33">
        <f t="shared" si="13"/>
        <v>710.3678929765887</v>
      </c>
      <c r="K43" s="31">
        <f t="shared" si="14"/>
        <v>139.23210702341137</v>
      </c>
      <c r="L43" s="76">
        <v>849.6</v>
      </c>
      <c r="M43" s="33"/>
      <c r="N43" s="71"/>
      <c r="O43" s="72"/>
      <c r="P43" s="75"/>
      <c r="Q43" s="71"/>
      <c r="R43" s="72"/>
      <c r="S43" s="33"/>
      <c r="T43" s="31"/>
      <c r="U43" s="32"/>
    </row>
    <row r="44" spans="1:21" ht="15.75">
      <c r="A44" s="19" t="s">
        <v>24</v>
      </c>
      <c r="B44" s="20">
        <v>4</v>
      </c>
      <c r="C44" s="21" t="s">
        <v>43</v>
      </c>
      <c r="D44" s="25">
        <f t="shared" si="9"/>
        <v>85.61872909698998</v>
      </c>
      <c r="E44" s="23">
        <f t="shared" si="10"/>
        <v>16.781270903010036</v>
      </c>
      <c r="F44" s="24">
        <v>102.4</v>
      </c>
      <c r="G44" s="25">
        <f t="shared" si="11"/>
        <v>256.8561872909699</v>
      </c>
      <c r="H44" s="23">
        <f t="shared" si="12"/>
        <v>50.343812709030104</v>
      </c>
      <c r="I44" s="24">
        <v>307.2</v>
      </c>
      <c r="J44" s="25">
        <f t="shared" si="13"/>
        <v>770.5685618729098</v>
      </c>
      <c r="K44" s="23">
        <f t="shared" si="14"/>
        <v>151.03143812709033</v>
      </c>
      <c r="L44" s="24">
        <v>921.6</v>
      </c>
      <c r="M44" s="25"/>
      <c r="N44" s="68"/>
      <c r="O44" s="69"/>
      <c r="P44" s="74"/>
      <c r="Q44" s="68"/>
      <c r="R44" s="69"/>
      <c r="S44" s="25"/>
      <c r="T44" s="23"/>
      <c r="U44" s="24"/>
    </row>
    <row r="45" spans="1:21" ht="15.75">
      <c r="A45" s="27" t="s">
        <v>25</v>
      </c>
      <c r="B45" s="28">
        <v>4.3</v>
      </c>
      <c r="C45" s="29" t="s">
        <v>44</v>
      </c>
      <c r="D45" s="33">
        <f t="shared" si="9"/>
        <v>95.6521739130435</v>
      </c>
      <c r="E45" s="31">
        <f t="shared" si="10"/>
        <v>18.747826086956525</v>
      </c>
      <c r="F45" s="32">
        <v>114.4</v>
      </c>
      <c r="G45" s="33">
        <f t="shared" si="11"/>
        <v>286.95652173913044</v>
      </c>
      <c r="H45" s="31">
        <f t="shared" si="12"/>
        <v>56.243478260869566</v>
      </c>
      <c r="I45" s="32">
        <v>343.2</v>
      </c>
      <c r="J45" s="33">
        <f t="shared" si="13"/>
        <v>860.8695652173913</v>
      </c>
      <c r="K45" s="31">
        <f t="shared" si="14"/>
        <v>168.73043478260868</v>
      </c>
      <c r="L45" s="76">
        <v>1029.6</v>
      </c>
      <c r="M45" s="33"/>
      <c r="N45" s="71"/>
      <c r="O45" s="72"/>
      <c r="P45" s="75"/>
      <c r="Q45" s="71"/>
      <c r="R45" s="72"/>
      <c r="S45" s="33"/>
      <c r="T45" s="31"/>
      <c r="U45" s="32"/>
    </row>
    <row r="46" spans="1:21" ht="15.75">
      <c r="A46" s="19" t="s">
        <v>62</v>
      </c>
      <c r="B46" s="20">
        <v>4.6</v>
      </c>
      <c r="C46" s="21" t="s">
        <v>45</v>
      </c>
      <c r="D46" s="25">
        <f t="shared" si="9"/>
        <v>105.685618729097</v>
      </c>
      <c r="E46" s="23">
        <f t="shared" si="10"/>
        <v>20.71438127090301</v>
      </c>
      <c r="F46" s="24">
        <v>126.4</v>
      </c>
      <c r="G46" s="25">
        <f t="shared" si="11"/>
        <v>317.056856187291</v>
      </c>
      <c r="H46" s="23">
        <f t="shared" si="12"/>
        <v>62.143143812709035</v>
      </c>
      <c r="I46" s="24">
        <v>379.2</v>
      </c>
      <c r="J46" s="25">
        <f t="shared" si="13"/>
        <v>951.1705685618729</v>
      </c>
      <c r="K46" s="23">
        <f t="shared" si="14"/>
        <v>186.4294314381271</v>
      </c>
      <c r="L46" s="24">
        <v>1137.6</v>
      </c>
      <c r="M46" s="25"/>
      <c r="N46" s="68"/>
      <c r="O46" s="69"/>
      <c r="P46" s="74"/>
      <c r="Q46" s="68"/>
      <c r="R46" s="69"/>
      <c r="S46" s="25"/>
      <c r="T46" s="23"/>
      <c r="U46" s="24"/>
    </row>
    <row r="47" spans="1:21" ht="15.75">
      <c r="A47" s="37" t="s">
        <v>26</v>
      </c>
      <c r="B47" s="38">
        <v>4.9</v>
      </c>
      <c r="C47" s="39" t="s">
        <v>46</v>
      </c>
      <c r="D47" s="33">
        <f t="shared" si="9"/>
        <v>115.71906354515052</v>
      </c>
      <c r="E47" s="31">
        <f t="shared" si="10"/>
        <v>22.6809364548495</v>
      </c>
      <c r="F47" s="32">
        <v>138.4</v>
      </c>
      <c r="G47" s="33">
        <f t="shared" si="11"/>
        <v>347.1571906354515</v>
      </c>
      <c r="H47" s="31">
        <f t="shared" si="12"/>
        <v>68.0428093645485</v>
      </c>
      <c r="I47" s="32">
        <v>415.2</v>
      </c>
      <c r="J47" s="33">
        <f t="shared" si="13"/>
        <v>1041.4715719063545</v>
      </c>
      <c r="K47" s="31">
        <f t="shared" si="14"/>
        <v>204.12842809364548</v>
      </c>
      <c r="L47" s="76">
        <v>1245.6</v>
      </c>
      <c r="M47" s="33"/>
      <c r="N47" s="71"/>
      <c r="O47" s="72"/>
      <c r="P47" s="75"/>
      <c r="Q47" s="71"/>
      <c r="R47" s="72"/>
      <c r="S47" s="33"/>
      <c r="T47" s="31"/>
      <c r="U47" s="32"/>
    </row>
    <row r="48" spans="1:21" ht="16.5" thickBot="1">
      <c r="A48" s="45" t="s">
        <v>27</v>
      </c>
      <c r="B48" s="46">
        <v>5.2</v>
      </c>
      <c r="C48" s="47" t="s">
        <v>47</v>
      </c>
      <c r="D48" s="51">
        <f t="shared" si="9"/>
        <v>125.75250836120402</v>
      </c>
      <c r="E48" s="49">
        <f t="shared" si="10"/>
        <v>24.64749163879599</v>
      </c>
      <c r="F48" s="52">
        <v>150.4</v>
      </c>
      <c r="G48" s="51">
        <f t="shared" si="11"/>
        <v>377.25752508361205</v>
      </c>
      <c r="H48" s="49">
        <f t="shared" si="12"/>
        <v>73.94247491638797</v>
      </c>
      <c r="I48" s="52">
        <v>451.2</v>
      </c>
      <c r="J48" s="51">
        <f t="shared" si="13"/>
        <v>1131.772575250836</v>
      </c>
      <c r="K48" s="49">
        <f t="shared" si="14"/>
        <v>221.8274247491639</v>
      </c>
      <c r="L48" s="52">
        <v>1353.6</v>
      </c>
      <c r="M48" s="51"/>
      <c r="N48" s="78"/>
      <c r="O48" s="79"/>
      <c r="P48" s="80"/>
      <c r="Q48" s="78"/>
      <c r="R48" s="79"/>
      <c r="S48" s="51"/>
      <c r="T48" s="49"/>
      <c r="U48" s="52"/>
    </row>
    <row r="49" ht="13.5" thickBot="1"/>
    <row r="50" spans="1:15" s="130" customFormat="1" ht="17.25" thickBot="1">
      <c r="A50" s="125"/>
      <c r="B50" s="126"/>
      <c r="C50" s="100" t="s">
        <v>7</v>
      </c>
      <c r="D50" s="127" t="s">
        <v>55</v>
      </c>
      <c r="E50" s="128"/>
      <c r="F50" s="129"/>
      <c r="G50" s="127" t="s">
        <v>56</v>
      </c>
      <c r="H50" s="128"/>
      <c r="I50" s="128"/>
      <c r="J50" s="128"/>
      <c r="K50" s="128"/>
      <c r="L50" s="128"/>
      <c r="M50" s="128"/>
      <c r="N50" s="128"/>
      <c r="O50" s="129"/>
    </row>
    <row r="51" spans="1:15" s="123" customFormat="1" ht="16.5" thickBot="1">
      <c r="A51" s="1" t="s">
        <v>0</v>
      </c>
      <c r="B51" s="2" t="s">
        <v>6</v>
      </c>
      <c r="C51" s="101"/>
      <c r="D51" s="120" t="s">
        <v>58</v>
      </c>
      <c r="E51" s="121"/>
      <c r="F51" s="122"/>
      <c r="G51" s="120" t="s">
        <v>3</v>
      </c>
      <c r="H51" s="121"/>
      <c r="I51" s="122"/>
      <c r="J51" s="120" t="s">
        <v>4</v>
      </c>
      <c r="K51" s="121"/>
      <c r="L51" s="122"/>
      <c r="M51" s="120" t="s">
        <v>57</v>
      </c>
      <c r="N51" s="121"/>
      <c r="O51" s="122"/>
    </row>
    <row r="52" spans="1:15" ht="16.5" thickBot="1">
      <c r="A52" s="8" t="s">
        <v>63</v>
      </c>
      <c r="B52" s="8" t="s">
        <v>8</v>
      </c>
      <c r="C52" s="102"/>
      <c r="D52" s="84" t="s">
        <v>1</v>
      </c>
      <c r="E52" s="85" t="s">
        <v>5</v>
      </c>
      <c r="F52" s="86" t="s">
        <v>2</v>
      </c>
      <c r="G52" s="54" t="s">
        <v>1</v>
      </c>
      <c r="H52" s="55" t="s">
        <v>5</v>
      </c>
      <c r="I52" s="62" t="s">
        <v>2</v>
      </c>
      <c r="J52" s="87" t="s">
        <v>1</v>
      </c>
      <c r="K52" s="57" t="s">
        <v>5</v>
      </c>
      <c r="L52" s="58" t="s">
        <v>2</v>
      </c>
      <c r="M52" s="63" t="s">
        <v>1</v>
      </c>
      <c r="N52" s="60" t="s">
        <v>5</v>
      </c>
      <c r="O52" s="64" t="s">
        <v>2</v>
      </c>
    </row>
    <row r="53" spans="1:15" ht="15.75">
      <c r="A53" s="11" t="s">
        <v>9</v>
      </c>
      <c r="B53" s="12">
        <v>2</v>
      </c>
      <c r="C53" s="94" t="s">
        <v>28</v>
      </c>
      <c r="D53" s="17">
        <f>F53/119.6*100</f>
        <v>121.23745819397993</v>
      </c>
      <c r="E53" s="15">
        <f>D53*19.6%</f>
        <v>23.762541806020067</v>
      </c>
      <c r="F53" s="16">
        <v>145</v>
      </c>
      <c r="G53" s="88">
        <f>I53/119.6*100</f>
        <v>29.09698996655518</v>
      </c>
      <c r="H53" s="15">
        <f>G53*19.6%</f>
        <v>5.703010033444816</v>
      </c>
      <c r="I53" s="16">
        <v>34.8</v>
      </c>
      <c r="J53" s="17">
        <f>L53/119.6*100</f>
        <v>87.29096989966555</v>
      </c>
      <c r="K53" s="15">
        <f>J53*19.6%</f>
        <v>17.10903010033445</v>
      </c>
      <c r="L53" s="16">
        <v>104.4</v>
      </c>
      <c r="M53" s="17">
        <f>O53/119.6*100</f>
        <v>175.58528428093646</v>
      </c>
      <c r="N53" s="15">
        <f>M53*19.6%</f>
        <v>34.41471571906355</v>
      </c>
      <c r="O53" s="16">
        <v>210</v>
      </c>
    </row>
    <row r="54" spans="1:15" ht="15.75">
      <c r="A54" s="19" t="s">
        <v>10</v>
      </c>
      <c r="B54" s="20">
        <v>2</v>
      </c>
      <c r="C54" s="95" t="s">
        <v>29</v>
      </c>
      <c r="D54" s="25">
        <f aca="true" t="shared" si="21" ref="D54:D72">F54/119.6*100</f>
        <v>121.23745819397993</v>
      </c>
      <c r="E54" s="23">
        <f aca="true" t="shared" si="22" ref="E54:E72">D54*19.6%</f>
        <v>23.762541806020067</v>
      </c>
      <c r="F54" s="24">
        <v>145</v>
      </c>
      <c r="G54" s="89">
        <f aca="true" t="shared" si="23" ref="G54:G59">I54/119.6*100</f>
        <v>34.11371237458194</v>
      </c>
      <c r="H54" s="23">
        <f aca="true" t="shared" si="24" ref="H54:H59">G54*19.6%</f>
        <v>6.68628762541806</v>
      </c>
      <c r="I54" s="24">
        <v>40.8</v>
      </c>
      <c r="J54" s="25">
        <f aca="true" t="shared" si="25" ref="J54:J59">L54/119.6*100</f>
        <v>102.34113712374584</v>
      </c>
      <c r="K54" s="23">
        <f aca="true" t="shared" si="26" ref="K54:K59">J54*19.6%</f>
        <v>20.058862876254185</v>
      </c>
      <c r="L54" s="24">
        <v>122.4</v>
      </c>
      <c r="M54" s="25">
        <f aca="true" t="shared" si="27" ref="M54:M59">O54/119.6*100</f>
        <v>175.58528428093646</v>
      </c>
      <c r="N54" s="23">
        <f aca="true" t="shared" si="28" ref="N54:N59">M54*19.6%</f>
        <v>34.41471571906355</v>
      </c>
      <c r="O54" s="24">
        <v>210</v>
      </c>
    </row>
    <row r="55" spans="1:15" ht="15.75">
      <c r="A55" s="27" t="s">
        <v>11</v>
      </c>
      <c r="B55" s="28">
        <v>2.15</v>
      </c>
      <c r="C55" s="96" t="s">
        <v>30</v>
      </c>
      <c r="D55" s="33">
        <f t="shared" si="21"/>
        <v>150.5016722408027</v>
      </c>
      <c r="E55" s="31">
        <f t="shared" si="22"/>
        <v>29.498327759197327</v>
      </c>
      <c r="F55" s="32">
        <v>180</v>
      </c>
      <c r="G55" s="90">
        <f t="shared" si="23"/>
        <v>48.16053511705686</v>
      </c>
      <c r="H55" s="31">
        <f t="shared" si="24"/>
        <v>9.439464882943145</v>
      </c>
      <c r="I55" s="32">
        <v>57.6</v>
      </c>
      <c r="J55" s="33">
        <f t="shared" si="25"/>
        <v>144.48160535117057</v>
      </c>
      <c r="K55" s="31">
        <f t="shared" si="26"/>
        <v>28.318394648829432</v>
      </c>
      <c r="L55" s="32">
        <v>172.8</v>
      </c>
      <c r="M55" s="33">
        <f t="shared" si="27"/>
        <v>223.66220735785953</v>
      </c>
      <c r="N55" s="31">
        <f t="shared" si="28"/>
        <v>43.83779264214047</v>
      </c>
      <c r="O55" s="32">
        <v>267.5</v>
      </c>
    </row>
    <row r="56" spans="1:15" ht="15.75">
      <c r="A56" s="19" t="s">
        <v>12</v>
      </c>
      <c r="B56" s="20">
        <v>2.3</v>
      </c>
      <c r="C56" s="95" t="s">
        <v>31</v>
      </c>
      <c r="D56" s="25">
        <f t="shared" si="21"/>
        <v>163.0434782608696</v>
      </c>
      <c r="E56" s="23">
        <f t="shared" si="22"/>
        <v>31.95652173913044</v>
      </c>
      <c r="F56" s="24">
        <v>195</v>
      </c>
      <c r="G56" s="89">
        <f t="shared" si="23"/>
        <v>51.67224080267558</v>
      </c>
      <c r="H56" s="23">
        <f t="shared" si="24"/>
        <v>10.127759197324414</v>
      </c>
      <c r="I56" s="24">
        <v>61.8</v>
      </c>
      <c r="J56" s="25">
        <f t="shared" si="25"/>
        <v>155.01672240802677</v>
      </c>
      <c r="K56" s="23">
        <f t="shared" si="26"/>
        <v>30.383277591973247</v>
      </c>
      <c r="L56" s="24">
        <v>185.4</v>
      </c>
      <c r="M56" s="25">
        <f t="shared" si="27"/>
        <v>246.65551839464882</v>
      </c>
      <c r="N56" s="23">
        <f t="shared" si="28"/>
        <v>48.34448160535117</v>
      </c>
      <c r="O56" s="24">
        <v>295</v>
      </c>
    </row>
    <row r="57" spans="1:15" ht="15.75">
      <c r="A57" s="27" t="s">
        <v>13</v>
      </c>
      <c r="B57" s="28">
        <v>2.45</v>
      </c>
      <c r="C57" s="96" t="s">
        <v>32</v>
      </c>
      <c r="D57" s="33">
        <f t="shared" si="21"/>
        <v>170.1505016722408</v>
      </c>
      <c r="E57" s="31">
        <f t="shared" si="22"/>
        <v>33.3494983277592</v>
      </c>
      <c r="F57" s="32">
        <v>203.5</v>
      </c>
      <c r="G57" s="90">
        <f t="shared" si="23"/>
        <v>53.17725752508362</v>
      </c>
      <c r="H57" s="31">
        <f t="shared" si="24"/>
        <v>10.42274247491639</v>
      </c>
      <c r="I57" s="32">
        <v>63.6</v>
      </c>
      <c r="J57" s="33">
        <f t="shared" si="25"/>
        <v>159.53177257525087</v>
      </c>
      <c r="K57" s="31">
        <f t="shared" si="26"/>
        <v>31.26822742474917</v>
      </c>
      <c r="L57" s="32">
        <v>190.8</v>
      </c>
      <c r="M57" s="33">
        <f t="shared" si="27"/>
        <v>263.37792642140465</v>
      </c>
      <c r="N57" s="31">
        <f t="shared" si="28"/>
        <v>51.62207357859531</v>
      </c>
      <c r="O57" s="32">
        <v>315</v>
      </c>
    </row>
    <row r="58" spans="1:15" ht="15.75">
      <c r="A58" s="19" t="s">
        <v>14</v>
      </c>
      <c r="B58" s="20">
        <v>2.6</v>
      </c>
      <c r="C58" s="95" t="s">
        <v>33</v>
      </c>
      <c r="D58" s="25">
        <f t="shared" si="21"/>
        <v>179.76588628762542</v>
      </c>
      <c r="E58" s="23">
        <f t="shared" si="22"/>
        <v>35.23411371237459</v>
      </c>
      <c r="F58" s="24">
        <v>215</v>
      </c>
      <c r="G58" s="89">
        <f t="shared" si="23"/>
        <v>58.19397993311036</v>
      </c>
      <c r="H58" s="23">
        <f t="shared" si="24"/>
        <v>11.406020066889631</v>
      </c>
      <c r="I58" s="24">
        <v>69.6</v>
      </c>
      <c r="J58" s="25">
        <f t="shared" si="25"/>
        <v>174.5819397993311</v>
      </c>
      <c r="K58" s="23">
        <f t="shared" si="26"/>
        <v>34.2180602006689</v>
      </c>
      <c r="L58" s="24">
        <v>208.8</v>
      </c>
      <c r="M58" s="25">
        <f t="shared" si="27"/>
        <v>276.7558528428094</v>
      </c>
      <c r="N58" s="23">
        <f t="shared" si="28"/>
        <v>54.244147157190646</v>
      </c>
      <c r="O58" s="24">
        <v>331</v>
      </c>
    </row>
    <row r="59" spans="1:15" ht="15.75">
      <c r="A59" s="27" t="s">
        <v>15</v>
      </c>
      <c r="B59" s="28">
        <v>2.7</v>
      </c>
      <c r="C59" s="96" t="s">
        <v>34</v>
      </c>
      <c r="D59" s="33">
        <f t="shared" si="21"/>
        <v>192.30769230769232</v>
      </c>
      <c r="E59" s="31">
        <f t="shared" si="22"/>
        <v>37.69230769230769</v>
      </c>
      <c r="F59" s="32">
        <v>230</v>
      </c>
      <c r="G59" s="90">
        <f t="shared" si="23"/>
        <v>63.21070234113713</v>
      </c>
      <c r="H59" s="31">
        <f t="shared" si="24"/>
        <v>12.389297658862878</v>
      </c>
      <c r="I59" s="32">
        <v>75.6</v>
      </c>
      <c r="J59" s="33">
        <f t="shared" si="25"/>
        <v>189.6321070234114</v>
      </c>
      <c r="K59" s="31">
        <f t="shared" si="26"/>
        <v>37.16789297658864</v>
      </c>
      <c r="L59" s="32">
        <v>226.8</v>
      </c>
      <c r="M59" s="33">
        <f t="shared" si="27"/>
        <v>294.7324414715719</v>
      </c>
      <c r="N59" s="31">
        <f t="shared" si="28"/>
        <v>57.7675585284281</v>
      </c>
      <c r="O59" s="32">
        <v>352.5</v>
      </c>
    </row>
    <row r="60" spans="1:15" ht="15.75">
      <c r="A60" s="19" t="s">
        <v>16</v>
      </c>
      <c r="B60" s="20">
        <v>2.8</v>
      </c>
      <c r="C60" s="95" t="s">
        <v>35</v>
      </c>
      <c r="D60" s="25">
        <f t="shared" si="21"/>
        <v>201.08695652173915</v>
      </c>
      <c r="E60" s="23">
        <f t="shared" si="22"/>
        <v>39.413043478260875</v>
      </c>
      <c r="F60" s="24">
        <v>240.5</v>
      </c>
      <c r="G60" s="91"/>
      <c r="H60" s="23"/>
      <c r="I60" s="24"/>
      <c r="J60" s="25"/>
      <c r="K60" s="23"/>
      <c r="L60" s="24"/>
      <c r="M60" s="25"/>
      <c r="N60" s="23"/>
      <c r="O60" s="24"/>
    </row>
    <row r="61" spans="1:15" ht="15.75">
      <c r="A61" s="27" t="s">
        <v>17</v>
      </c>
      <c r="B61" s="28">
        <v>2.95</v>
      </c>
      <c r="C61" s="96" t="s">
        <v>36</v>
      </c>
      <c r="D61" s="33">
        <f t="shared" si="21"/>
        <v>212.37458193979936</v>
      </c>
      <c r="E61" s="31">
        <f t="shared" si="22"/>
        <v>41.62541806020067</v>
      </c>
      <c r="F61" s="32">
        <v>254</v>
      </c>
      <c r="G61" s="92"/>
      <c r="H61" s="31"/>
      <c r="I61" s="32"/>
      <c r="J61" s="33"/>
      <c r="K61" s="31"/>
      <c r="L61" s="32"/>
      <c r="M61" s="33"/>
      <c r="N61" s="31"/>
      <c r="O61" s="32"/>
    </row>
    <row r="62" spans="1:15" ht="15.75">
      <c r="A62" s="19" t="s">
        <v>18</v>
      </c>
      <c r="B62" s="20">
        <v>3.1</v>
      </c>
      <c r="C62" s="95" t="s">
        <v>37</v>
      </c>
      <c r="D62" s="25">
        <f t="shared" si="21"/>
        <v>222.82608695652172</v>
      </c>
      <c r="E62" s="23">
        <f t="shared" si="22"/>
        <v>43.67391304347826</v>
      </c>
      <c r="F62" s="24">
        <v>266.5</v>
      </c>
      <c r="G62" s="91"/>
      <c r="H62" s="23"/>
      <c r="I62" s="24"/>
      <c r="J62" s="25"/>
      <c r="K62" s="23"/>
      <c r="L62" s="24"/>
      <c r="M62" s="25"/>
      <c r="N62" s="23"/>
      <c r="O62" s="24"/>
    </row>
    <row r="63" spans="1:15" ht="15.75">
      <c r="A63" s="27" t="s">
        <v>19</v>
      </c>
      <c r="B63" s="28">
        <v>3.25</v>
      </c>
      <c r="C63" s="96" t="s">
        <v>38</v>
      </c>
      <c r="D63" s="33">
        <f t="shared" si="21"/>
        <v>234.11371237458195</v>
      </c>
      <c r="E63" s="31">
        <f t="shared" si="22"/>
        <v>45.88628762541806</v>
      </c>
      <c r="F63" s="32">
        <v>280</v>
      </c>
      <c r="G63" s="92"/>
      <c r="H63" s="31"/>
      <c r="I63" s="32"/>
      <c r="J63" s="33"/>
      <c r="K63" s="31"/>
      <c r="L63" s="32"/>
      <c r="M63" s="33"/>
      <c r="N63" s="31"/>
      <c r="O63" s="32"/>
    </row>
    <row r="64" spans="1:15" ht="15.75">
      <c r="A64" s="19" t="s">
        <v>20</v>
      </c>
      <c r="B64" s="20">
        <v>3.4</v>
      </c>
      <c r="C64" s="95" t="s">
        <v>39</v>
      </c>
      <c r="D64" s="25">
        <f t="shared" si="21"/>
        <v>244.56521739130434</v>
      </c>
      <c r="E64" s="23">
        <f t="shared" si="22"/>
        <v>47.934782608695656</v>
      </c>
      <c r="F64" s="24">
        <v>292.5</v>
      </c>
      <c r="G64" s="91"/>
      <c r="H64" s="23"/>
      <c r="I64" s="24"/>
      <c r="J64" s="25"/>
      <c r="K64" s="23"/>
      <c r="L64" s="24"/>
      <c r="M64" s="25"/>
      <c r="N64" s="23"/>
      <c r="O64" s="24"/>
    </row>
    <row r="65" spans="1:15" ht="15.75">
      <c r="A65" s="27" t="s">
        <v>21</v>
      </c>
      <c r="B65" s="28">
        <v>3.55</v>
      </c>
      <c r="C65" s="96" t="s">
        <v>40</v>
      </c>
      <c r="D65" s="33">
        <f t="shared" si="21"/>
        <v>255.01672240802677</v>
      </c>
      <c r="E65" s="31">
        <f t="shared" si="22"/>
        <v>49.98327759197325</v>
      </c>
      <c r="F65" s="32">
        <v>305</v>
      </c>
      <c r="G65" s="92"/>
      <c r="H65" s="31"/>
      <c r="I65" s="32"/>
      <c r="J65" s="33"/>
      <c r="K65" s="31"/>
      <c r="L65" s="32"/>
      <c r="M65" s="33"/>
      <c r="N65" s="31"/>
      <c r="O65" s="32"/>
    </row>
    <row r="66" spans="1:15" ht="15.75">
      <c r="A66" s="19" t="s">
        <v>22</v>
      </c>
      <c r="B66" s="20">
        <v>3.7</v>
      </c>
      <c r="C66" s="95" t="s">
        <v>41</v>
      </c>
      <c r="D66" s="25">
        <f t="shared" si="21"/>
        <v>265.46822742474916</v>
      </c>
      <c r="E66" s="23">
        <f t="shared" si="22"/>
        <v>52.031772575250834</v>
      </c>
      <c r="F66" s="24">
        <v>317.5</v>
      </c>
      <c r="G66" s="91"/>
      <c r="H66" s="23"/>
      <c r="I66" s="24"/>
      <c r="J66" s="25"/>
      <c r="K66" s="23"/>
      <c r="L66" s="24"/>
      <c r="M66" s="25"/>
      <c r="N66" s="23"/>
      <c r="O66" s="24"/>
    </row>
    <row r="67" spans="1:15" ht="15.75">
      <c r="A67" s="27" t="s">
        <v>23</v>
      </c>
      <c r="B67" s="28">
        <v>3.85</v>
      </c>
      <c r="C67" s="96" t="s">
        <v>42</v>
      </c>
      <c r="D67" s="33">
        <f t="shared" si="21"/>
        <v>280.10033444816054</v>
      </c>
      <c r="E67" s="31">
        <f t="shared" si="22"/>
        <v>54.89966555183947</v>
      </c>
      <c r="F67" s="32">
        <v>335</v>
      </c>
      <c r="G67" s="92"/>
      <c r="H67" s="31"/>
      <c r="I67" s="32"/>
      <c r="J67" s="33"/>
      <c r="K67" s="31"/>
      <c r="L67" s="32"/>
      <c r="M67" s="33"/>
      <c r="N67" s="31"/>
      <c r="O67" s="32"/>
    </row>
    <row r="68" spans="1:15" ht="15.75">
      <c r="A68" s="19" t="s">
        <v>24</v>
      </c>
      <c r="B68" s="20">
        <v>4</v>
      </c>
      <c r="C68" s="95" t="s">
        <v>43</v>
      </c>
      <c r="D68" s="25">
        <f t="shared" si="21"/>
        <v>290.55183946488296</v>
      </c>
      <c r="E68" s="23">
        <f t="shared" si="22"/>
        <v>56.94816053511706</v>
      </c>
      <c r="F68" s="24">
        <v>347.5</v>
      </c>
      <c r="G68" s="91"/>
      <c r="H68" s="23"/>
      <c r="I68" s="24"/>
      <c r="J68" s="25"/>
      <c r="K68" s="23"/>
      <c r="L68" s="24"/>
      <c r="M68" s="25"/>
      <c r="N68" s="23"/>
      <c r="O68" s="24"/>
    </row>
    <row r="69" spans="1:15" ht="15.75">
      <c r="A69" s="27" t="s">
        <v>25</v>
      </c>
      <c r="B69" s="28">
        <v>4.3</v>
      </c>
      <c r="C69" s="96" t="s">
        <v>44</v>
      </c>
      <c r="D69" s="33">
        <f t="shared" si="21"/>
        <v>303.09364548494983</v>
      </c>
      <c r="E69" s="31">
        <f t="shared" si="22"/>
        <v>59.40635451505017</v>
      </c>
      <c r="F69" s="32">
        <v>362.5</v>
      </c>
      <c r="G69" s="92"/>
      <c r="H69" s="31"/>
      <c r="I69" s="32"/>
      <c r="J69" s="33"/>
      <c r="K69" s="31"/>
      <c r="L69" s="32"/>
      <c r="M69" s="33"/>
      <c r="N69" s="31"/>
      <c r="O69" s="32"/>
    </row>
    <row r="70" spans="1:15" ht="15.75">
      <c r="A70" s="19" t="s">
        <v>62</v>
      </c>
      <c r="B70" s="20">
        <v>4.6</v>
      </c>
      <c r="C70" s="95" t="s">
        <v>45</v>
      </c>
      <c r="D70" s="25">
        <f t="shared" si="21"/>
        <v>328.17725752508363</v>
      </c>
      <c r="E70" s="23">
        <f t="shared" si="22"/>
        <v>64.3227424749164</v>
      </c>
      <c r="F70" s="24">
        <v>392.5</v>
      </c>
      <c r="G70" s="91"/>
      <c r="H70" s="23"/>
      <c r="I70" s="24"/>
      <c r="J70" s="25"/>
      <c r="K70" s="23"/>
      <c r="L70" s="24"/>
      <c r="M70" s="25"/>
      <c r="N70" s="23"/>
      <c r="O70" s="24"/>
    </row>
    <row r="71" spans="1:15" ht="15.75">
      <c r="A71" s="37" t="s">
        <v>26</v>
      </c>
      <c r="B71" s="38">
        <v>4.9</v>
      </c>
      <c r="C71" s="97" t="s">
        <v>46</v>
      </c>
      <c r="D71" s="33">
        <f t="shared" si="21"/>
        <v>353.26086956521743</v>
      </c>
      <c r="E71" s="31">
        <f t="shared" si="22"/>
        <v>69.23913043478262</v>
      </c>
      <c r="F71" s="32">
        <v>422.5</v>
      </c>
      <c r="G71" s="92"/>
      <c r="H71" s="31"/>
      <c r="I71" s="32"/>
      <c r="J71" s="33"/>
      <c r="K71" s="31"/>
      <c r="L71" s="32"/>
      <c r="M71" s="33"/>
      <c r="N71" s="31"/>
      <c r="O71" s="32"/>
    </row>
    <row r="72" spans="1:15" ht="16.5" thickBot="1">
      <c r="A72" s="45" t="s">
        <v>27</v>
      </c>
      <c r="B72" s="46">
        <v>5.2</v>
      </c>
      <c r="C72" s="98" t="s">
        <v>47</v>
      </c>
      <c r="D72" s="51">
        <f t="shared" si="21"/>
        <v>378.3444816053512</v>
      </c>
      <c r="E72" s="49">
        <f t="shared" si="22"/>
        <v>74.15551839464884</v>
      </c>
      <c r="F72" s="52">
        <v>452.5</v>
      </c>
      <c r="G72" s="93"/>
      <c r="H72" s="49"/>
      <c r="I72" s="52"/>
      <c r="J72" s="51"/>
      <c r="K72" s="49"/>
      <c r="L72" s="52"/>
      <c r="M72" s="51"/>
      <c r="N72" s="49"/>
      <c r="O72" s="52"/>
    </row>
  </sheetData>
  <mergeCells count="27">
    <mergeCell ref="G50:O50"/>
    <mergeCell ref="D51:F51"/>
    <mergeCell ref="G51:I51"/>
    <mergeCell ref="J51:L51"/>
    <mergeCell ref="M51:O51"/>
    <mergeCell ref="P27:R27"/>
    <mergeCell ref="S27:U27"/>
    <mergeCell ref="A26:B26"/>
    <mergeCell ref="C26:C28"/>
    <mergeCell ref="D26:L26"/>
    <mergeCell ref="M26:U26"/>
    <mergeCell ref="D27:F27"/>
    <mergeCell ref="G27:I27"/>
    <mergeCell ref="J27:L27"/>
    <mergeCell ref="M27:O27"/>
    <mergeCell ref="A50:B50"/>
    <mergeCell ref="C50:C52"/>
    <mergeCell ref="D50:F50"/>
    <mergeCell ref="A1:O1"/>
    <mergeCell ref="A2:B2"/>
    <mergeCell ref="C2:C4"/>
    <mergeCell ref="D2:I2"/>
    <mergeCell ref="J2:O2"/>
    <mergeCell ref="D3:F3"/>
    <mergeCell ref="G3:I3"/>
    <mergeCell ref="J3:L3"/>
    <mergeCell ref="M3:O3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Wood Pecker and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Woody</dc:creator>
  <cp:keywords/>
  <dc:description/>
  <cp:lastModifiedBy>administration</cp:lastModifiedBy>
  <cp:lastPrinted>2008-10-23T10:26:39Z</cp:lastPrinted>
  <dcterms:created xsi:type="dcterms:W3CDTF">2001-12-02T16:45:06Z</dcterms:created>
  <dcterms:modified xsi:type="dcterms:W3CDTF">2009-08-05T13:38:57Z</dcterms:modified>
  <cp:category/>
  <cp:version/>
  <cp:contentType/>
  <cp:contentStatus/>
</cp:coreProperties>
</file>